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<sst xmlns="http://schemas.openxmlformats.org/spreadsheetml/2006/main" count="75" uniqueCount="74">
  <si>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</si>
  <si>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</si>
  <si>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</si>
  <si>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</si>
  <si>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</si>
  <si>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</si>
  <si>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</si>
  <si>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</si>
  <si>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</si>
  <si>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</si>
  <si>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</si>
  <si>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</si>
  <si>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</si>
  <si>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</si>
  <si>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</si>
  <si>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</si>
  <si>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</si>
  <si>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</si>
  <si>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</si>
  <si>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</si>
  <si>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</si>
  <si>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</si>
  <si>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</si>
  <si>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</si>
  <si>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</si>
  <si>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</si>
  <si>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</si>
  <si>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</si>
  <si>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</si>
  <si>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</si>
  <si>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</si>
  <si>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</si>
  <si>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</si>
  <si>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</si>
  <si>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</si>
  <si>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</si>
  <si>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</si>
  <si>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</si>
  <si>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</si>
  <si>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</si>
  <si>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</si>
  <si>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</si>
  <si>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</si>
  <si>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</si>
  <si>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</si>
  <si>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</si>
  <si>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</si>
  <si>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</si>
  <si>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</si>
  <si>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</si>
  <si>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</si>
  <si>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</si>
  <si>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</si>
  <si>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</si>
  <si>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</si>
  <si>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</si>
  <si>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</si>
  <si>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</si>
  <si>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</si>
  <si>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</si>
  <si>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</si>
  <si>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</si>
  <si>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</si>
  <si>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</si>
  <si>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</si>
  <si>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</si>
  <si>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</si>
  <si>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</si>
  <si>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</si>
  <si>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</si>
  <si>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</si>
  <si>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30/07/20 - VENCIMENTO 06/08/20</t>
  </si>
  <si>
    <t>5.3. Revisão de Remuneração pelo Transporte Coletivo ¹</t>
  </si>
  <si>
    <t xml:space="preserve">Nota:(1) Remuneração frota parada, de acordo com as portarias SMT.GAB 081 e 087/20, período de 22/05 a 30/07/20, e aposentados, revisão de abril e pagamento de maio e junho/20. 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</si>
</sst>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182560</v>
      </c>
      <c r="C7" s="47">
        <f t="shared" si="0"/>
        <v>163306</v>
      </c>
      <c r="D7" s="47">
        <f t="shared" si="0"/>
        <v>233521</v>
      </c>
      <c r="E7" s="47">
        <f t="shared" si="0"/>
        <v>115652</v>
      </c>
      <c r="F7" s="47">
        <f t="shared" si="0"/>
        <v>128134</v>
      </c>
      <c r="G7" s="47">
        <f t="shared" si="0"/>
        <v>157707</v>
      </c>
      <c r="H7" s="47">
        <f t="shared" si="0"/>
        <v>172942</v>
      </c>
      <c r="I7" s="47">
        <f t="shared" si="0"/>
        <v>219370</v>
      </c>
      <c r="J7" s="47">
        <f t="shared" si="0"/>
        <v>54355</v>
      </c>
      <c r="K7" s="47">
        <f t="shared" si="0"/>
        <v>1427547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11187</v>
      </c>
      <c r="C8" s="45">
        <f t="shared" si="1"/>
        <v>10870</v>
      </c>
      <c r="D8" s="45">
        <f t="shared" si="1"/>
        <v>13190</v>
      </c>
      <c r="E8" s="45">
        <f t="shared" si="1"/>
        <v>7163</v>
      </c>
      <c r="F8" s="45">
        <f t="shared" si="1"/>
        <v>8430</v>
      </c>
      <c r="G8" s="45">
        <f t="shared" si="1"/>
        <v>5876</v>
      </c>
      <c r="H8" s="45">
        <f t="shared" si="1"/>
        <v>4850</v>
      </c>
      <c r="I8" s="45">
        <f t="shared" si="1"/>
        <v>11464</v>
      </c>
      <c r="J8" s="45">
        <f t="shared" si="1"/>
        <v>1468</v>
      </c>
      <c r="K8" s="38">
        <f>SUM(B8:J8)</f>
        <v>74498</v>
      </c>
      <c r="L8"/>
      <c r="M8"/>
      <c r="N8"/>
    </row>
    <row r="9" spans="1:14" ht="16.5" customHeight="1">
      <c r="A9" s="22" t="s">
        <v>34</v>
      </c>
      <c r="B9" s="45">
        <v>11175</v>
      </c>
      <c r="C9" s="45">
        <v>10868</v>
      </c>
      <c r="D9" s="45">
        <v>13189</v>
      </c>
      <c r="E9" s="45">
        <v>7155</v>
      </c>
      <c r="F9" s="45">
        <v>8428</v>
      </c>
      <c r="G9" s="45">
        <v>5876</v>
      </c>
      <c r="H9" s="45">
        <v>4850</v>
      </c>
      <c r="I9" s="45">
        <v>11457</v>
      </c>
      <c r="J9" s="45">
        <v>1468</v>
      </c>
      <c r="K9" s="38">
        <f>SUM(B9:J9)</f>
        <v>74466</v>
      </c>
      <c r="L9"/>
      <c r="M9"/>
      <c r="N9"/>
    </row>
    <row r="10" spans="1:14" ht="16.5" customHeight="1">
      <c r="A10" s="22" t="s">
        <v>33</v>
      </c>
      <c r="B10" s="45">
        <v>12</v>
      </c>
      <c r="C10" s="45">
        <v>2</v>
      </c>
      <c r="D10" s="45">
        <v>1</v>
      </c>
      <c r="E10" s="45">
        <v>8</v>
      </c>
      <c r="F10" s="45">
        <v>2</v>
      </c>
      <c r="G10" s="45">
        <v>0</v>
      </c>
      <c r="H10" s="45">
        <v>0</v>
      </c>
      <c r="I10" s="45">
        <v>7</v>
      </c>
      <c r="J10" s="45">
        <v>0</v>
      </c>
      <c r="K10" s="38">
        <f>SUM(B10:J10)</f>
        <v>32</v>
      </c>
      <c r="L10"/>
      <c r="M10"/>
      <c r="N10"/>
    </row>
    <row r="11" spans="1:14" ht="16.5" customHeight="1">
      <c r="A11" s="44" t="s">
        <v>32</v>
      </c>
      <c r="B11" s="43">
        <v>171373</v>
      </c>
      <c r="C11" s="43">
        <v>152436</v>
      </c>
      <c r="D11" s="43">
        <v>220331</v>
      </c>
      <c r="E11" s="43">
        <v>108489</v>
      </c>
      <c r="F11" s="43">
        <v>119704</v>
      </c>
      <c r="G11" s="43">
        <v>151831</v>
      </c>
      <c r="H11" s="43">
        <v>168092</v>
      </c>
      <c r="I11" s="43">
        <v>207906</v>
      </c>
      <c r="J11" s="43">
        <v>52887</v>
      </c>
      <c r="K11" s="38">
        <f>SUM(B11:J11)</f>
        <v>1353049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1.409898918093143</v>
      </c>
      <c r="C15" s="39">
        <v>1.735116552475384</v>
      </c>
      <c r="D15" s="39">
        <v>1.315282972332537</v>
      </c>
      <c r="E15" s="39">
        <v>1.651396373469297</v>
      </c>
      <c r="F15" s="39">
        <v>1.575046781648997</v>
      </c>
      <c r="G15" s="39">
        <v>1.454565239772791</v>
      </c>
      <c r="H15" s="39">
        <v>1.473772426347724</v>
      </c>
      <c r="I15" s="39">
        <v>1.524769584987392</v>
      </c>
      <c r="J15" s="39">
        <v>1.510210341277774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873678.78</v>
      </c>
      <c r="C17" s="36">
        <f aca="true" t="shared" si="2" ref="C17:J17">C18+C19+C20+C21+C22+C23+C24</f>
        <v>1050304.49</v>
      </c>
      <c r="D17" s="36">
        <f t="shared" si="2"/>
        <v>1263492.0200000003</v>
      </c>
      <c r="E17" s="36">
        <f t="shared" si="2"/>
        <v>693453.0199999999</v>
      </c>
      <c r="F17" s="36">
        <f t="shared" si="2"/>
        <v>772720.46</v>
      </c>
      <c r="G17" s="36">
        <f t="shared" si="2"/>
        <v>873798.66</v>
      </c>
      <c r="H17" s="36">
        <f t="shared" si="2"/>
        <v>781627.76</v>
      </c>
      <c r="I17" s="36">
        <f t="shared" si="2"/>
        <v>1048906.3499999999</v>
      </c>
      <c r="J17" s="36">
        <f t="shared" si="2"/>
        <v>288703.31</v>
      </c>
      <c r="K17" s="36">
        <f aca="true" t="shared" si="3" ref="K17:K24">SUM(B17:J17)</f>
        <v>7646684.849999999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620850.05</v>
      </c>
      <c r="C18" s="30">
        <f t="shared" si="4"/>
        <v>609637.63</v>
      </c>
      <c r="D18" s="30">
        <f t="shared" si="4"/>
        <v>965679.39</v>
      </c>
      <c r="E18" s="30">
        <f t="shared" si="4"/>
        <v>416370.33</v>
      </c>
      <c r="F18" s="30">
        <f t="shared" si="4"/>
        <v>487844.58</v>
      </c>
      <c r="G18" s="30">
        <f t="shared" si="4"/>
        <v>607093.1</v>
      </c>
      <c r="H18" s="30">
        <f t="shared" si="4"/>
        <v>530689.82</v>
      </c>
      <c r="I18" s="30">
        <f t="shared" si="4"/>
        <v>679520.51</v>
      </c>
      <c r="J18" s="30">
        <f t="shared" si="4"/>
        <v>190758.87</v>
      </c>
      <c r="K18" s="30">
        <f t="shared" si="3"/>
        <v>5108444.28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254485.76</v>
      </c>
      <c r="C19" s="30">
        <f t="shared" si="5"/>
        <v>448154.71</v>
      </c>
      <c r="D19" s="30">
        <f t="shared" si="5"/>
        <v>304462.27</v>
      </c>
      <c r="E19" s="30">
        <f t="shared" si="5"/>
        <v>271222.12</v>
      </c>
      <c r="F19" s="30">
        <f t="shared" si="5"/>
        <v>280533.46</v>
      </c>
      <c r="G19" s="30">
        <f t="shared" si="5"/>
        <v>275963.42</v>
      </c>
      <c r="H19" s="30">
        <f t="shared" si="5"/>
        <v>251426.2</v>
      </c>
      <c r="I19" s="30">
        <f t="shared" si="5"/>
        <v>356591.7</v>
      </c>
      <c r="J19" s="30">
        <f t="shared" si="5"/>
        <v>97327.15</v>
      </c>
      <c r="K19" s="30">
        <f t="shared" si="3"/>
        <v>2540166.7899999996</v>
      </c>
      <c r="L19"/>
      <c r="M19"/>
      <c r="N19"/>
    </row>
    <row r="20" spans="1:14" ht="16.5" customHeight="1">
      <c r="A20" s="18" t="s">
        <v>27</v>
      </c>
      <c r="B20" s="30">
        <v>25012.7</v>
      </c>
      <c r="C20" s="30">
        <v>24097.17</v>
      </c>
      <c r="D20" s="30">
        <v>28126.58</v>
      </c>
      <c r="E20" s="30">
        <v>22438.63</v>
      </c>
      <c r="F20" s="30">
        <v>25111.6</v>
      </c>
      <c r="G20" s="30">
        <v>15031.34</v>
      </c>
      <c r="H20" s="30">
        <v>22695.3</v>
      </c>
      <c r="I20" s="30">
        <v>41247.51</v>
      </c>
      <c r="J20" s="30">
        <v>9153.49</v>
      </c>
      <c r="K20" s="30">
        <f t="shared" si="3"/>
        <v>212914.31999999998</v>
      </c>
      <c r="L20"/>
      <c r="M20"/>
      <c r="N20"/>
    </row>
    <row r="21" spans="1:14" ht="16.5" customHeight="1">
      <c r="A21" s="18" t="s">
        <v>26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3971.58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68</v>
      </c>
      <c r="B23" s="30">
        <v>-107.48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-107.48</v>
      </c>
      <c r="L23"/>
      <c r="M23"/>
      <c r="N23"/>
    </row>
    <row r="24" spans="1:14" ht="16.5" customHeight="1">
      <c r="A24" s="18" t="s">
        <v>69</v>
      </c>
      <c r="B24" s="30">
        <v>-27886.11</v>
      </c>
      <c r="C24" s="30">
        <v>-31585.02</v>
      </c>
      <c r="D24" s="30">
        <v>-34776.22</v>
      </c>
      <c r="E24" s="30">
        <v>-17901.92</v>
      </c>
      <c r="F24" s="30">
        <v>-22093.04</v>
      </c>
      <c r="G24" s="30">
        <v>-24289.2</v>
      </c>
      <c r="H24" s="30">
        <v>-23183.56</v>
      </c>
      <c r="I24" s="30">
        <v>-28453.37</v>
      </c>
      <c r="J24" s="30">
        <v>-8536.2</v>
      </c>
      <c r="K24" s="30">
        <f t="shared" si="3"/>
        <v>-218704.64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7892367.74</v>
      </c>
      <c r="C27" s="30">
        <f t="shared" si="6"/>
        <v>4167461.88</v>
      </c>
      <c r="D27" s="30">
        <f t="shared" si="6"/>
        <v>7636783.49</v>
      </c>
      <c r="E27" s="30">
        <f t="shared" si="6"/>
        <v>5030062.170000001</v>
      </c>
      <c r="F27" s="30">
        <f t="shared" si="6"/>
        <v>4171675.55</v>
      </c>
      <c r="G27" s="30">
        <f t="shared" si="6"/>
        <v>4432296.43</v>
      </c>
      <c r="H27" s="30">
        <f t="shared" si="6"/>
        <v>3523041.73</v>
      </c>
      <c r="I27" s="30">
        <f t="shared" si="6"/>
        <v>7504898.859999999</v>
      </c>
      <c r="J27" s="30">
        <f t="shared" si="6"/>
        <v>3713046.07</v>
      </c>
      <c r="K27" s="30">
        <f aca="true" t="shared" si="7" ref="K27:K35">SUM(B27:J27)</f>
        <v>48071633.92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-115604.22</v>
      </c>
      <c r="C28" s="30">
        <f t="shared" si="8"/>
        <v>-52240.21</v>
      </c>
      <c r="D28" s="30">
        <f t="shared" si="8"/>
        <v>-79036.45999999999</v>
      </c>
      <c r="E28" s="30">
        <f t="shared" si="8"/>
        <v>-103151.02</v>
      </c>
      <c r="F28" s="30">
        <f t="shared" si="8"/>
        <v>-37083.2</v>
      </c>
      <c r="G28" s="30">
        <f t="shared" si="8"/>
        <v>-106182.46</v>
      </c>
      <c r="H28" s="30">
        <f t="shared" si="8"/>
        <v>-35466.729999999996</v>
      </c>
      <c r="I28" s="30">
        <f t="shared" si="8"/>
        <v>-72456.44</v>
      </c>
      <c r="J28" s="30">
        <f t="shared" si="8"/>
        <v>-13260.349999999999</v>
      </c>
      <c r="K28" s="30">
        <f t="shared" si="7"/>
        <v>-614481.09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-49170</v>
      </c>
      <c r="C29" s="30">
        <f aca="true" t="shared" si="9" ref="C29:J29">-ROUND((C9)*$E$3,2)</f>
        <v>-47819.2</v>
      </c>
      <c r="D29" s="30">
        <f t="shared" si="9"/>
        <v>-58031.6</v>
      </c>
      <c r="E29" s="30">
        <f t="shared" si="9"/>
        <v>-31482</v>
      </c>
      <c r="F29" s="30">
        <f t="shared" si="9"/>
        <v>-37083.2</v>
      </c>
      <c r="G29" s="30">
        <f t="shared" si="9"/>
        <v>-25854.4</v>
      </c>
      <c r="H29" s="30">
        <f t="shared" si="9"/>
        <v>-21340</v>
      </c>
      <c r="I29" s="30">
        <f t="shared" si="9"/>
        <v>-50410.8</v>
      </c>
      <c r="J29" s="30">
        <f t="shared" si="9"/>
        <v>-6459.2</v>
      </c>
      <c r="K29" s="30">
        <f t="shared" si="7"/>
        <v>-327650.4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-92.4</v>
      </c>
      <c r="C31" s="30">
        <v>-30.8</v>
      </c>
      <c r="D31" s="30">
        <v>-123.2</v>
      </c>
      <c r="E31" s="30">
        <v>-123.2</v>
      </c>
      <c r="F31" s="26">
        <v>0</v>
      </c>
      <c r="G31" s="30">
        <v>-61.6</v>
      </c>
      <c r="H31" s="30">
        <v>-8.27</v>
      </c>
      <c r="I31" s="30">
        <v>-12.92</v>
      </c>
      <c r="J31" s="30">
        <v>-3.98</v>
      </c>
      <c r="K31" s="30">
        <f t="shared" si="7"/>
        <v>-456.37000000000006</v>
      </c>
      <c r="L31"/>
      <c r="M31"/>
      <c r="N31"/>
    </row>
    <row r="32" spans="1:14" ht="16.5" customHeight="1">
      <c r="A32" s="25" t="s">
        <v>20</v>
      </c>
      <c r="B32" s="30">
        <v>-66341.82</v>
      </c>
      <c r="C32" s="30">
        <v>-4390.21</v>
      </c>
      <c r="D32" s="30">
        <v>-20881.66</v>
      </c>
      <c r="E32" s="30">
        <v>-71545.82</v>
      </c>
      <c r="F32" s="26">
        <v>0</v>
      </c>
      <c r="G32" s="30">
        <v>-80266.46</v>
      </c>
      <c r="H32" s="30">
        <v>-14118.46</v>
      </c>
      <c r="I32" s="30">
        <v>-22032.72</v>
      </c>
      <c r="J32" s="30">
        <v>-6797.17</v>
      </c>
      <c r="K32" s="30">
        <f t="shared" si="7"/>
        <v>-286374.32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30">
        <v>8007971.96</v>
      </c>
      <c r="C45" s="30">
        <v>4219702.09</v>
      </c>
      <c r="D45" s="30">
        <v>7715819.95</v>
      </c>
      <c r="E45" s="30">
        <v>5133213.19</v>
      </c>
      <c r="F45" s="30">
        <v>4208758.75</v>
      </c>
      <c r="G45" s="30">
        <v>4538478.89</v>
      </c>
      <c r="H45" s="30">
        <v>3558508.46</v>
      </c>
      <c r="I45" s="30">
        <v>7577355.3</v>
      </c>
      <c r="J45" s="30">
        <v>3726306.42</v>
      </c>
      <c r="K45" s="30">
        <f>SUM(B45:J45)</f>
        <v>48686115.01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8766046.52</v>
      </c>
      <c r="C47" s="27">
        <f aca="true" t="shared" si="11" ref="C47:J47">IF(C17+C27+C48&lt;0,0,C17+C27+C48)</f>
        <v>5217766.37</v>
      </c>
      <c r="D47" s="27">
        <f t="shared" si="11"/>
        <v>8900275.51</v>
      </c>
      <c r="E47" s="27">
        <f t="shared" si="11"/>
        <v>5723515.19</v>
      </c>
      <c r="F47" s="27">
        <f t="shared" si="11"/>
        <v>4944396.01</v>
      </c>
      <c r="G47" s="27">
        <f t="shared" si="11"/>
        <v>5306095.09</v>
      </c>
      <c r="H47" s="27">
        <f t="shared" si="11"/>
        <v>4304669.49</v>
      </c>
      <c r="I47" s="27">
        <f t="shared" si="11"/>
        <v>8553805.209999999</v>
      </c>
      <c r="J47" s="27">
        <f t="shared" si="11"/>
        <v>4001749.38</v>
      </c>
      <c r="K47" s="20">
        <f>SUM(B47:J47)</f>
        <v>55718318.77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8766046.53</v>
      </c>
      <c r="C53" s="10">
        <f t="shared" si="13"/>
        <v>5217766.37</v>
      </c>
      <c r="D53" s="10">
        <f t="shared" si="13"/>
        <v>8900275.52</v>
      </c>
      <c r="E53" s="10">
        <f t="shared" si="13"/>
        <v>5723515.2</v>
      </c>
      <c r="F53" s="10">
        <f t="shared" si="13"/>
        <v>4944396</v>
      </c>
      <c r="G53" s="10">
        <f t="shared" si="13"/>
        <v>5306095.08</v>
      </c>
      <c r="H53" s="10">
        <f t="shared" si="13"/>
        <v>4304669.49</v>
      </c>
      <c r="I53" s="10">
        <f>SUM(I54:I66)</f>
        <v>8553805.2</v>
      </c>
      <c r="J53" s="10">
        <f t="shared" si="13"/>
        <v>4001749.38</v>
      </c>
      <c r="K53" s="5">
        <f>SUM(K54:K66)</f>
        <v>55718318.769999996</v>
      </c>
      <c r="L53" s="9"/>
    </row>
    <row r="54" spans="1:11" ht="16.5" customHeight="1">
      <c r="A54" s="7" t="s">
        <v>59</v>
      </c>
      <c r="B54" s="8">
        <v>7683330.89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7683330.89</v>
      </c>
    </row>
    <row r="55" spans="1:11" ht="16.5" customHeight="1">
      <c r="A55" s="7" t="s">
        <v>60</v>
      </c>
      <c r="B55" s="8">
        <v>1082715.64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1082715.64</v>
      </c>
    </row>
    <row r="56" spans="1:11" ht="16.5" customHeight="1">
      <c r="A56" s="7" t="s">
        <v>4</v>
      </c>
      <c r="B56" s="6">
        <v>0</v>
      </c>
      <c r="C56" s="8">
        <v>5217766.37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5217766.37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8900275.52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8900275.52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5723515.2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5723515.2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4944396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4944396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5306095.08</v>
      </c>
      <c r="H60" s="6">
        <v>0</v>
      </c>
      <c r="I60" s="6">
        <v>0</v>
      </c>
      <c r="J60" s="6">
        <v>0</v>
      </c>
      <c r="K60" s="5">
        <f t="shared" si="14"/>
        <v>5306095.08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4304669.49</v>
      </c>
      <c r="I61" s="6">
        <v>0</v>
      </c>
      <c r="J61" s="6">
        <v>0</v>
      </c>
      <c r="K61" s="5">
        <f t="shared" si="14"/>
        <v>4304669.49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3332762.26</v>
      </c>
      <c r="J63" s="6">
        <v>4001749.38</v>
      </c>
      <c r="K63" s="5">
        <f t="shared" si="14"/>
        <v>7334511.64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5221042.94</v>
      </c>
      <c r="J64" s="6">
        <v>0</v>
      </c>
      <c r="K64" s="5">
        <f t="shared" si="14"/>
        <v>5221042.94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4"/>
        <v>0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2020-08-07T11:54:24Z</dcterms:modified>
  <cp:category/>
  <cp:version/>
  <cp:contentType/>
  <cp:contentStatus/>
</cp:coreProperties>
</file>