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total" sheetId="1" r:id="rId1"/>
  </sheets>
  <definedNames>
    <definedName name="_xlnm.Print_Area" localSheetId="0">'total'!$A$1:$K$64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<sst xmlns="http://schemas.openxmlformats.org/spreadsheetml/2006/main" count="82" uniqueCount="81">
  <si>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</si>
  <si>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</si>
  <si>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</si>
  <si>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</si>
  <si>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</si>
  <si>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</si>
  <si>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</si>
  <si>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</si>
  <si>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</si>
  <si>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</si>
  <si>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</si>
  <si>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</si>
  <si>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</si>
  <si>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</si>
  <si>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</si>
  <si>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</si>
  <si>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</si>
  <si>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</si>
  <si>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</si>
  <si>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</si>
  <si>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</si>
  <si>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</si>
  <si>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</si>
  <si>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</si>
  <si>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</si>
  <si>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</si>
  <si>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</si>
  <si>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</si>
  <si>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</si>
  <si>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</si>
  <si>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</si>
  <si>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</si>
  <si>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</si>
  <si>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</si>
  <si>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</si>
  <si>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</si>
  <si>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</si>
  <si>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</si>
  <si>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</si>
  <si>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</si>
  <si>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</si>
  <si>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</si>
  <si>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</si>
  <si>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</si>
  <si>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</si>
  <si>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</si>
  <si>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</si>
  <si>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</si>
  <si>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</si>
  <si>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</si>
  <si>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</si>
  <si>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</si>
  <si>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</si>
  <si>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</si>
  <si>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</si>
  <si>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</si>
  <si>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</si>
  <si>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</si>
  <si>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</si>
  <si>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</si>
  <si>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</si>
  <si>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</si>
  <si>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</si>
  <si>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</si>
  <si>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</si>
  <si>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</si>
  <si>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</si>
  <si>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</si>
  <si>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</si>
  <si>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</si>
  <si>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</si>
  <si>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</si>
  <si>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</si>
  <si>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</si>
  <si>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</si>
  <si>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</si>
  <si>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</si>
  <si>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</si>
  <si>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</si>
  <si>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</si>
  <si>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PERÍODO DE OPERAÇÃO 01 A 31/01/20 - VENCIMENTO 08/01/20 A 07/02/20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</si>
</sst>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10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b/>
      <sz val="10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32" fillId="0" borderId="11" xfId="46" applyFont="1" applyFill="1" applyBorder="1" applyAlignment="1">
      <alignment vertical="center"/>
    </xf>
    <xf numFmtId="4" fontId="44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9" sqref="A9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49" t="s">
        <v>73</v>
      </c>
      <c r="C5" s="49" t="s">
        <v>49</v>
      </c>
      <c r="D5" s="50" t="s">
        <v>74</v>
      </c>
      <c r="E5" s="50" t="s">
        <v>75</v>
      </c>
      <c r="F5" s="50" t="s">
        <v>76</v>
      </c>
      <c r="G5" s="49" t="s">
        <v>77</v>
      </c>
      <c r="H5" s="50" t="s">
        <v>74</v>
      </c>
      <c r="I5" s="49" t="s">
        <v>48</v>
      </c>
      <c r="J5" s="49" t="s">
        <v>78</v>
      </c>
      <c r="K5" s="59"/>
    </row>
    <row r="6" spans="1:11" ht="18.75" customHeight="1">
      <c r="A6" s="59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9"/>
    </row>
    <row r="7" spans="1:14" ht="16.5" customHeight="1">
      <c r="A7" s="13" t="s">
        <v>38</v>
      </c>
      <c r="B7" s="47">
        <v>9130990</v>
      </c>
      <c r="C7" s="47">
        <v>7462891</v>
      </c>
      <c r="D7" s="47">
        <v>9008713</v>
      </c>
      <c r="E7" s="47">
        <v>5580163</v>
      </c>
      <c r="F7" s="47">
        <v>5849644</v>
      </c>
      <c r="G7" s="47">
        <v>6520289</v>
      </c>
      <c r="H7" s="47">
        <v>6936838</v>
      </c>
      <c r="I7" s="47">
        <v>10623403</v>
      </c>
      <c r="J7" s="47">
        <v>3111014</v>
      </c>
      <c r="K7" s="47">
        <f aca="true" t="shared" si="0" ref="B7:K7">K8+K11</f>
        <v>64223945</v>
      </c>
      <c r="L7" s="46"/>
      <c r="M7"/>
      <c r="N7"/>
    </row>
    <row r="8" spans="1:14" ht="16.5" customHeight="1">
      <c r="A8" s="44" t="s">
        <v>37</v>
      </c>
      <c r="B8" s="45">
        <v>660456</v>
      </c>
      <c r="C8" s="45">
        <v>594455</v>
      </c>
      <c r="D8" s="45">
        <v>605760</v>
      </c>
      <c r="E8" s="45">
        <v>415807</v>
      </c>
      <c r="F8" s="45">
        <v>444414</v>
      </c>
      <c r="G8" s="45">
        <v>309713</v>
      </c>
      <c r="H8" s="45">
        <v>260658</v>
      </c>
      <c r="I8" s="45">
        <v>719566</v>
      </c>
      <c r="J8" s="45">
        <v>136434</v>
      </c>
      <c r="K8" s="38">
        <f>SUM(B8:J8)</f>
        <v>4147263</v>
      </c>
      <c r="L8"/>
      <c r="M8"/>
      <c r="N8"/>
    </row>
    <row r="9" spans="1:14" ht="16.5" customHeight="1">
      <c r="A9" s="22" t="s">
        <v>36</v>
      </c>
      <c r="B9" s="45">
        <v>659787</v>
      </c>
      <c r="C9" s="45">
        <v>594290</v>
      </c>
      <c r="D9" s="45">
        <v>605370</v>
      </c>
      <c r="E9" s="45">
        <v>414626</v>
      </c>
      <c r="F9" s="45">
        <v>443890</v>
      </c>
      <c r="G9" s="45">
        <v>309629</v>
      </c>
      <c r="H9" s="45">
        <v>260658</v>
      </c>
      <c r="I9" s="45">
        <v>717897</v>
      </c>
      <c r="J9" s="45">
        <v>136434</v>
      </c>
      <c r="K9" s="38">
        <f>SUM(B9:J9)</f>
        <v>4142581</v>
      </c>
      <c r="L9"/>
      <c r="M9"/>
      <c r="N9"/>
    </row>
    <row r="10" spans="1:14" ht="16.5" customHeight="1">
      <c r="A10" s="22" t="s">
        <v>35</v>
      </c>
      <c r="B10" s="45">
        <v>669</v>
      </c>
      <c r="C10" s="45">
        <v>165</v>
      </c>
      <c r="D10" s="45">
        <v>390</v>
      </c>
      <c r="E10" s="45">
        <v>1181</v>
      </c>
      <c r="F10" s="45">
        <v>524</v>
      </c>
      <c r="G10" s="45">
        <v>84</v>
      </c>
      <c r="H10" s="45">
        <v>0</v>
      </c>
      <c r="I10" s="45">
        <v>1669</v>
      </c>
      <c r="J10" s="45">
        <v>0</v>
      </c>
      <c r="K10" s="38">
        <f>SUM(B10:J10)</f>
        <v>4682</v>
      </c>
      <c r="L10"/>
      <c r="M10"/>
      <c r="N10"/>
    </row>
    <row r="11" spans="1:14" ht="16.5" customHeight="1">
      <c r="A11" s="44" t="s">
        <v>34</v>
      </c>
      <c r="B11" s="45">
        <v>8470534</v>
      </c>
      <c r="C11" s="45">
        <v>6868436</v>
      </c>
      <c r="D11" s="45">
        <v>8402953</v>
      </c>
      <c r="E11" s="45">
        <v>5164356</v>
      </c>
      <c r="F11" s="45">
        <v>5405230</v>
      </c>
      <c r="G11" s="45">
        <v>6210576</v>
      </c>
      <c r="H11" s="45">
        <v>6676180</v>
      </c>
      <c r="I11" s="45">
        <v>9903837</v>
      </c>
      <c r="J11" s="45">
        <v>2974580</v>
      </c>
      <c r="K11" s="38">
        <f>SUM(B11:J11)</f>
        <v>60076682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1.025910769960887</v>
      </c>
      <c r="C15" s="39">
        <v>1.030349530837439</v>
      </c>
      <c r="D15" s="39">
        <v>1.002366955826297</v>
      </c>
      <c r="E15" s="39">
        <v>1.086974768341477</v>
      </c>
      <c r="F15" s="39">
        <v>0.980846997544421</v>
      </c>
      <c r="G15" s="39">
        <v>0.958555477067637</v>
      </c>
      <c r="H15" s="39">
        <v>1.03837445112192</v>
      </c>
      <c r="I15" s="39">
        <v>1.015653605287195</v>
      </c>
      <c r="J15" s="39">
        <v>1.031783902994466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v>33060320.68</v>
      </c>
      <c r="C17" s="36">
        <v>29468429.63</v>
      </c>
      <c r="D17" s="36">
        <v>38073132.12999999</v>
      </c>
      <c r="E17" s="36">
        <v>22658939.549999993</v>
      </c>
      <c r="F17" s="36">
        <v>22515278.159999996</v>
      </c>
      <c r="G17" s="36">
        <v>24346353.89</v>
      </c>
      <c r="H17" s="36">
        <v>22437191.409999993</v>
      </c>
      <c r="I17" s="36">
        <v>35041707.92</v>
      </c>
      <c r="J17" s="36">
        <v>11388042.599999998</v>
      </c>
      <c r="K17" s="36">
        <f aca="true" t="shared" si="1" ref="K17:K22">SUM(B17:J17)</f>
        <v>238989395.96999994</v>
      </c>
      <c r="L17"/>
      <c r="M17"/>
      <c r="N17"/>
    </row>
    <row r="18" spans="1:14" ht="16.5" customHeight="1">
      <c r="A18" s="35" t="s">
        <v>30</v>
      </c>
      <c r="B18" s="30">
        <v>31052670.75</v>
      </c>
      <c r="C18" s="30">
        <v>27859718.38</v>
      </c>
      <c r="D18" s="30">
        <v>37253730.87999999</v>
      </c>
      <c r="E18" s="30">
        <v>20089702.809999995</v>
      </c>
      <c r="F18" s="30">
        <v>22271349.569999997</v>
      </c>
      <c r="G18" s="30">
        <v>25099852.51</v>
      </c>
      <c r="H18" s="30">
        <v>21286381.119999994</v>
      </c>
      <c r="I18" s="30">
        <v>32907053.150000002</v>
      </c>
      <c r="J18" s="30">
        <v>10918103.639999999</v>
      </c>
      <c r="K18" s="30">
        <f t="shared" si="1"/>
        <v>228738562.80999997</v>
      </c>
      <c r="L18"/>
      <c r="M18"/>
      <c r="N18"/>
    </row>
    <row r="19" spans="1:14" ht="16.5" customHeight="1">
      <c r="A19" s="18" t="s">
        <v>29</v>
      </c>
      <c r="B19" s="30">
        <v>804598.61</v>
      </c>
      <c r="C19" s="30">
        <v>845529.3799999999</v>
      </c>
      <c r="D19" s="30">
        <v>88177.90000000001</v>
      </c>
      <c r="E19" s="30">
        <v>1747297.2499999998</v>
      </c>
      <c r="F19" s="30">
        <v>-426563.1900000001</v>
      </c>
      <c r="G19" s="30">
        <v>-1040251.4099999999</v>
      </c>
      <c r="H19" s="30">
        <v>816853.1799999998</v>
      </c>
      <c r="I19" s="30">
        <v>515114.0200000001</v>
      </c>
      <c r="J19" s="30">
        <v>347019.93000000005</v>
      </c>
      <c r="K19" s="30">
        <f t="shared" si="1"/>
        <v>3697775.67</v>
      </c>
      <c r="L19"/>
      <c r="M19"/>
      <c r="N19"/>
    </row>
    <row r="20" spans="1:14" ht="16.5" customHeight="1">
      <c r="A20" s="18" t="s">
        <v>28</v>
      </c>
      <c r="B20" s="30">
        <v>1162011.75</v>
      </c>
      <c r="C20" s="30">
        <v>763181.8700000003</v>
      </c>
      <c r="D20" s="30">
        <v>745843.2599999998</v>
      </c>
      <c r="E20" s="30">
        <v>780899.9199999996</v>
      </c>
      <c r="F20" s="30">
        <v>629452.2099999998</v>
      </c>
      <c r="G20" s="30">
        <v>451033.87999999983</v>
      </c>
      <c r="H20" s="30">
        <v>660419.04</v>
      </c>
      <c r="I20" s="30">
        <v>1619540.75</v>
      </c>
      <c r="J20" s="30">
        <v>299836.95999999996</v>
      </c>
      <c r="K20" s="30">
        <f t="shared" si="1"/>
        <v>7112219.639999999</v>
      </c>
      <c r="L20"/>
      <c r="M20"/>
      <c r="N20"/>
    </row>
    <row r="21" spans="1:14" ht="16.5" customHeight="1">
      <c r="A21" s="18" t="s">
        <v>27</v>
      </c>
      <c r="B21" s="30">
        <v>41039.57000000001</v>
      </c>
      <c r="C21" s="34">
        <v>0</v>
      </c>
      <c r="D21" s="34">
        <v>0</v>
      </c>
      <c r="E21" s="30">
        <v>41039.57000000001</v>
      </c>
      <c r="F21" s="30">
        <v>41039.57000000001</v>
      </c>
      <c r="G21" s="34">
        <v>0</v>
      </c>
      <c r="H21" s="34">
        <v>0</v>
      </c>
      <c r="I21" s="34">
        <v>0</v>
      </c>
      <c r="J21" s="34">
        <v>0</v>
      </c>
      <c r="K21" s="17">
        <f t="shared" si="1"/>
        <v>123118.71000000002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-14619.910000000005</v>
      </c>
      <c r="E22" s="30">
        <v>0</v>
      </c>
      <c r="F22" s="34">
        <v>0</v>
      </c>
      <c r="G22" s="30">
        <v>-164281.09000000008</v>
      </c>
      <c r="H22" s="30">
        <v>-326461.93000000017</v>
      </c>
      <c r="I22" s="34">
        <v>0</v>
      </c>
      <c r="J22" s="30">
        <v>-176917.93</v>
      </c>
      <c r="K22" s="30">
        <f t="shared" si="1"/>
        <v>-682280.8600000003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v>-2943321.690000001</v>
      </c>
      <c r="C25" s="30">
        <v>-89973.52000000032</v>
      </c>
      <c r="D25" s="30">
        <v>-3880813.2300000014</v>
      </c>
      <c r="E25" s="30">
        <v>-330201.59999999986</v>
      </c>
      <c r="F25" s="30">
        <v>-1612436.5999999996</v>
      </c>
      <c r="G25" s="30">
        <v>-769421.3700000005</v>
      </c>
      <c r="H25" s="30">
        <v>-2228921.46</v>
      </c>
      <c r="I25" s="30">
        <v>-3120605.71</v>
      </c>
      <c r="J25" s="30">
        <v>-672586.7</v>
      </c>
      <c r="K25" s="30">
        <f aca="true" t="shared" si="2" ref="K25:K34">SUM(B25:J25)</f>
        <v>-15648281.880000003</v>
      </c>
      <c r="L25"/>
      <c r="M25"/>
      <c r="N25"/>
    </row>
    <row r="26" spans="1:14" ht="16.5" customHeight="1">
      <c r="A26" s="18" t="s">
        <v>24</v>
      </c>
      <c r="B26" s="30">
        <v>-4547246.850000001</v>
      </c>
      <c r="C26" s="30">
        <v>-2784598.7</v>
      </c>
      <c r="D26" s="30">
        <v>-3331597.7899999996</v>
      </c>
      <c r="E26" s="30">
        <v>-4056066.82</v>
      </c>
      <c r="F26" s="30">
        <v>-1953115.9999999998</v>
      </c>
      <c r="G26" s="30">
        <v>-3722561.44</v>
      </c>
      <c r="H26" s="30">
        <v>-1641487.9</v>
      </c>
      <c r="I26" s="30">
        <v>-3930588.64</v>
      </c>
      <c r="J26" s="30">
        <v>-838425.6499999999</v>
      </c>
      <c r="K26" s="30">
        <f t="shared" si="2"/>
        <v>-26805689.79</v>
      </c>
      <c r="L26"/>
      <c r="M26"/>
      <c r="N26"/>
    </row>
    <row r="27" spans="1:14" s="23" customFormat="1" ht="16.5" customHeight="1">
      <c r="A27" s="29" t="s">
        <v>70</v>
      </c>
      <c r="B27" s="30">
        <v>-2903062.8000000003</v>
      </c>
      <c r="C27" s="30">
        <v>-2614876</v>
      </c>
      <c r="D27" s="30">
        <v>-2663628.000000001</v>
      </c>
      <c r="E27" s="30">
        <v>-1824354.4000000004</v>
      </c>
      <c r="F27" s="30">
        <v>-1953115.9999999998</v>
      </c>
      <c r="G27" s="30">
        <v>-1362367.5999999999</v>
      </c>
      <c r="H27" s="30">
        <v>-1146895.2</v>
      </c>
      <c r="I27" s="30">
        <v>-3158746.8</v>
      </c>
      <c r="J27" s="30">
        <v>-600309.6</v>
      </c>
      <c r="K27" s="30">
        <f t="shared" si="2"/>
        <v>-18227356.400000002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2"/>
        <v>0</v>
      </c>
      <c r="L28"/>
      <c r="M28"/>
      <c r="N28"/>
    </row>
    <row r="29" spans="1:14" ht="16.5" customHeight="1">
      <c r="A29" s="25" t="s">
        <v>22</v>
      </c>
      <c r="B29" s="30">
        <v>-219956</v>
      </c>
      <c r="C29" s="30">
        <v>-49029.200000000004</v>
      </c>
      <c r="D29" s="30">
        <v>-98652.4</v>
      </c>
      <c r="E29" s="30">
        <v>-106009.2</v>
      </c>
      <c r="F29" s="26">
        <v>0</v>
      </c>
      <c r="G29" s="30">
        <v>-78469.6</v>
      </c>
      <c r="H29" s="30">
        <v>-26013.43</v>
      </c>
      <c r="I29" s="30">
        <v>-40595.590000000004</v>
      </c>
      <c r="J29" s="30">
        <v>-12523.859999999997</v>
      </c>
      <c r="K29" s="30">
        <f t="shared" si="2"/>
        <v>-631249.28</v>
      </c>
      <c r="L29"/>
      <c r="M29"/>
      <c r="N29"/>
    </row>
    <row r="30" spans="1:14" ht="16.5" customHeight="1">
      <c r="A30" s="25" t="s">
        <v>21</v>
      </c>
      <c r="B30" s="30">
        <v>-1424228.0500000003</v>
      </c>
      <c r="C30" s="30">
        <v>-120693.5</v>
      </c>
      <c r="D30" s="30">
        <v>-569317.3900000001</v>
      </c>
      <c r="E30" s="30">
        <v>-2125703.22</v>
      </c>
      <c r="F30" s="26">
        <v>0</v>
      </c>
      <c r="G30" s="30">
        <v>-2281724.2399999998</v>
      </c>
      <c r="H30" s="30">
        <v>-468579.27</v>
      </c>
      <c r="I30" s="30">
        <v>-731246.2499999999</v>
      </c>
      <c r="J30" s="30">
        <v>-225592.18999999997</v>
      </c>
      <c r="K30" s="30">
        <f t="shared" si="2"/>
        <v>-7947084.11</v>
      </c>
      <c r="L30"/>
      <c r="M30"/>
      <c r="N30"/>
    </row>
    <row r="31" spans="1:14" s="23" customFormat="1" ht="16.5" customHeight="1">
      <c r="A31" s="18" t="s">
        <v>20</v>
      </c>
      <c r="B31" s="27">
        <v>-186798.24000000002</v>
      </c>
      <c r="C31" s="27">
        <v>-225813.3</v>
      </c>
      <c r="D31" s="27">
        <v>-2443720.1500000013</v>
      </c>
      <c r="E31" s="27">
        <v>1898514.64</v>
      </c>
      <c r="F31" s="27">
        <v>-170815.62000000002</v>
      </c>
      <c r="G31" s="27">
        <v>2026733.8599999999</v>
      </c>
      <c r="H31" s="27">
        <v>-1063331.0699999998</v>
      </c>
      <c r="I31" s="27">
        <v>-262221.55</v>
      </c>
      <c r="J31" s="27">
        <v>-239740.02999999985</v>
      </c>
      <c r="K31" s="30">
        <f t="shared" si="2"/>
        <v>-667191.4600000014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-558784.8200000001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-161765.29</v>
      </c>
      <c r="K32" s="30">
        <f t="shared" si="2"/>
        <v>-720550.1100000001</v>
      </c>
      <c r="L32"/>
      <c r="M32"/>
      <c r="N32"/>
    </row>
    <row r="33" spans="1:14" ht="16.5" customHeight="1">
      <c r="A33" s="25" t="s">
        <v>18</v>
      </c>
      <c r="B33" s="27">
        <v>-69196.37999999999</v>
      </c>
      <c r="C33" s="27">
        <v>-87260.43</v>
      </c>
      <c r="D33" s="27">
        <v>-312449.84</v>
      </c>
      <c r="E33" s="27">
        <v>-80241.54000000001</v>
      </c>
      <c r="F33" s="27">
        <v>-63372.7</v>
      </c>
      <c r="G33" s="27">
        <v>-135758.12</v>
      </c>
      <c r="H33" s="27">
        <v>-106664.26999999999</v>
      </c>
      <c r="I33" s="27">
        <v>-63363.5</v>
      </c>
      <c r="J33" s="27">
        <v>-22069.579999999998</v>
      </c>
      <c r="K33" s="30">
        <f t="shared" si="2"/>
        <v>-940376.36</v>
      </c>
      <c r="L33"/>
      <c r="M33"/>
      <c r="N33"/>
    </row>
    <row r="34" spans="1:14" ht="16.5" customHeight="1">
      <c r="A34" s="25" t="s">
        <v>17</v>
      </c>
      <c r="B34" s="17">
        <v>3676.5</v>
      </c>
      <c r="C34" s="17">
        <v>3676.5</v>
      </c>
      <c r="D34" s="17">
        <v>0</v>
      </c>
      <c r="E34" s="17">
        <v>0</v>
      </c>
      <c r="F34" s="17">
        <v>3289.5</v>
      </c>
      <c r="G34" s="17">
        <v>1935</v>
      </c>
      <c r="H34" s="17">
        <v>580.5</v>
      </c>
      <c r="I34" s="17">
        <v>0</v>
      </c>
      <c r="J34" s="17">
        <v>0</v>
      </c>
      <c r="K34" s="30">
        <f t="shared" si="2"/>
        <v>13158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-10056.08</v>
      </c>
      <c r="D37" s="17">
        <v>-14726.9</v>
      </c>
      <c r="E37" s="17">
        <v>-4044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30">
        <f>SUM(B37:J37)</f>
        <v>-28826.98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27">
        <v>-3786.61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27">
        <f>SUM(B38:J38)</f>
        <v>-3786.61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27">
        <v>27130000</v>
      </c>
      <c r="E39" s="27">
        <v>3425000</v>
      </c>
      <c r="F39" s="17">
        <v>0</v>
      </c>
      <c r="G39" s="27">
        <v>3835000</v>
      </c>
      <c r="H39" s="27">
        <v>17485000</v>
      </c>
      <c r="I39" s="17">
        <v>0</v>
      </c>
      <c r="J39" s="17">
        <v>0</v>
      </c>
      <c r="K39" s="27">
        <f>SUM(B39:J39)</f>
        <v>51875000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27">
        <v>-28500000</v>
      </c>
      <c r="E40" s="27">
        <v>-1325000</v>
      </c>
      <c r="F40" s="17">
        <v>0</v>
      </c>
      <c r="G40" s="27">
        <v>-1555000</v>
      </c>
      <c r="H40" s="27">
        <v>-18330000</v>
      </c>
      <c r="I40" s="17">
        <v>0</v>
      </c>
      <c r="J40" s="17">
        <v>0</v>
      </c>
      <c r="K40" s="27">
        <f>SUM(B40:J40)</f>
        <v>-49710000</v>
      </c>
      <c r="L40" s="24"/>
      <c r="M40"/>
      <c r="N40"/>
    </row>
    <row r="41" spans="1:14" s="23" customFormat="1" ht="16.5" customHeight="1">
      <c r="A41" s="25" t="s">
        <v>10</v>
      </c>
      <c r="B41" s="17">
        <v>-121278.36</v>
      </c>
      <c r="C41" s="17">
        <v>-128386.68</v>
      </c>
      <c r="D41" s="17">
        <v>-187758.59</v>
      </c>
      <c r="E41" s="17">
        <v>-117199.82</v>
      </c>
      <c r="F41" s="17">
        <v>-110732.42</v>
      </c>
      <c r="G41" s="17">
        <v>-119443.02</v>
      </c>
      <c r="H41" s="17">
        <v>-112247.3</v>
      </c>
      <c r="I41" s="17">
        <v>-198858.05</v>
      </c>
      <c r="J41" s="17">
        <v>-55905.16</v>
      </c>
      <c r="K41" s="17">
        <f>SUM(B41:J41)</f>
        <v>-1151809.4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10">
        <v>30116998.99</v>
      </c>
      <c r="C45" s="10">
        <v>29378456.109999992</v>
      </c>
      <c r="D45" s="10">
        <v>34197479.93</v>
      </c>
      <c r="E45" s="10">
        <v>22328737.95</v>
      </c>
      <c r="F45" s="10">
        <v>20902841.56</v>
      </c>
      <c r="G45" s="10">
        <v>23576932.519999996</v>
      </c>
      <c r="H45" s="10">
        <v>20218297.06</v>
      </c>
      <c r="I45" s="10">
        <v>31921102.21</v>
      </c>
      <c r="J45" s="10">
        <v>10715455.899999999</v>
      </c>
      <c r="K45" s="20">
        <f>SUM(B45:J45)</f>
        <v>223356302.23000002</v>
      </c>
      <c r="L45" s="63"/>
    </row>
    <row r="46" spans="1:13" ht="16.5" customHeight="1">
      <c r="A46" s="18" t="s">
        <v>7</v>
      </c>
      <c r="B46" s="17">
        <v>0</v>
      </c>
      <c r="C46" s="17">
        <v>0</v>
      </c>
      <c r="D46" s="17">
        <v>-266748.5800000008</v>
      </c>
      <c r="E46" s="17">
        <v>0</v>
      </c>
      <c r="F46" s="17">
        <v>0</v>
      </c>
      <c r="G46" s="17">
        <v>0</v>
      </c>
      <c r="H46" s="17">
        <v>-331156.6000000002</v>
      </c>
      <c r="I46" s="17">
        <v>0</v>
      </c>
      <c r="J46" s="17">
        <v>0</v>
      </c>
      <c r="K46" s="20">
        <f>SUM(B46:J46)</f>
        <v>-597905.180000001</v>
      </c>
      <c r="L46" s="56"/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27">
        <v>-271909.6100000008</v>
      </c>
      <c r="E47" s="17">
        <v>0</v>
      </c>
      <c r="F47" s="17">
        <v>0</v>
      </c>
      <c r="G47" s="17">
        <v>0</v>
      </c>
      <c r="H47" s="27">
        <v>-341183.7100000003</v>
      </c>
      <c r="I47" s="17">
        <v>0</v>
      </c>
      <c r="J47" s="17">
        <v>0</v>
      </c>
      <c r="K47" s="20">
        <f>SUM(B47:J47)</f>
        <v>-613093.3200000011</v>
      </c>
      <c r="L47" s="64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v>30116999.04</v>
      </c>
      <c r="C51" s="10">
        <v>29378456.119999997</v>
      </c>
      <c r="D51" s="10">
        <v>34197479.97</v>
      </c>
      <c r="E51" s="10">
        <v>22328737.930000007</v>
      </c>
      <c r="F51" s="10">
        <v>20902841.560000002</v>
      </c>
      <c r="G51" s="10">
        <v>23576932.53</v>
      </c>
      <c r="H51" s="10">
        <v>20218297.07</v>
      </c>
      <c r="I51" s="10">
        <v>31921102.200000003</v>
      </c>
      <c r="J51" s="10">
        <v>10715455.910000002</v>
      </c>
      <c r="K51" s="5">
        <f>SUM(K52:K64)</f>
        <v>223356302.32999998</v>
      </c>
      <c r="L51" s="9"/>
    </row>
    <row r="52" spans="1:11" ht="16.5" customHeight="1">
      <c r="A52" s="7" t="s">
        <v>71</v>
      </c>
      <c r="B52" s="10">
        <v>26299280.8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3" ref="K52:K63">SUM(B52:J52)</f>
        <v>26299280.8</v>
      </c>
    </row>
    <row r="53" spans="1:11" ht="16.5" customHeight="1">
      <c r="A53" s="7" t="s">
        <v>72</v>
      </c>
      <c r="B53" s="10">
        <v>3817718.24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3"/>
        <v>3817718.24</v>
      </c>
    </row>
    <row r="54" spans="1:11" ht="16.5" customHeight="1">
      <c r="A54" s="7" t="s">
        <v>4</v>
      </c>
      <c r="B54" s="6">
        <v>0</v>
      </c>
      <c r="C54" s="10">
        <v>29378456.119999997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3"/>
        <v>29378456.119999997</v>
      </c>
    </row>
    <row r="55" spans="1:11" ht="16.5" customHeight="1">
      <c r="A55" s="7" t="s">
        <v>3</v>
      </c>
      <c r="B55" s="6">
        <v>0</v>
      </c>
      <c r="C55" s="6">
        <v>0</v>
      </c>
      <c r="D55" s="10">
        <v>34197479.97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3"/>
        <v>34197479.97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10">
        <v>22328737.930000007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3"/>
        <v>22328737.930000007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10">
        <v>20902841.560000002</v>
      </c>
      <c r="G57" s="6">
        <v>0</v>
      </c>
      <c r="H57" s="6">
        <v>0</v>
      </c>
      <c r="I57" s="6">
        <v>0</v>
      </c>
      <c r="J57" s="6">
        <v>0</v>
      </c>
      <c r="K57" s="5">
        <f t="shared" si="3"/>
        <v>20902841.560000002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10">
        <v>23576932.53</v>
      </c>
      <c r="H58" s="6">
        <v>0</v>
      </c>
      <c r="I58" s="6">
        <v>0</v>
      </c>
      <c r="J58" s="6">
        <v>0</v>
      </c>
      <c r="K58" s="5">
        <f t="shared" si="3"/>
        <v>23576932.53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10">
        <v>20218297.07</v>
      </c>
      <c r="I59" s="6">
        <v>0</v>
      </c>
      <c r="J59" s="6">
        <v>0</v>
      </c>
      <c r="K59" s="5">
        <f t="shared" si="3"/>
        <v>20218297.07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10">
        <v>11577034.450000001</v>
      </c>
      <c r="J61" s="6">
        <v>0</v>
      </c>
      <c r="K61" s="5">
        <f t="shared" si="3"/>
        <v>11577034.450000001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10">
        <v>20246395.75</v>
      </c>
      <c r="J62" s="6">
        <v>0</v>
      </c>
      <c r="K62" s="5">
        <f t="shared" si="3"/>
        <v>20246395.75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10">
        <v>10715455.910000002</v>
      </c>
      <c r="K63" s="5">
        <f t="shared" si="3"/>
        <v>10715455.910000002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62">
        <v>97672</v>
      </c>
      <c r="J64" s="3">
        <v>0</v>
      </c>
      <c r="K64" s="2">
        <f>SUM(B64:J64)</f>
        <v>97672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v>1520280.5400000003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119256.28999999988</v>
      </c>
    </row>
    <row r="73" spans="1:3" ht="14.25">
      <c r="A73" s="7" t="s">
        <v>56</v>
      </c>
      <c r="B73" s="8">
        <v>641780.6300000002</v>
      </c>
      <c r="C73" s="65"/>
    </row>
    <row r="74" spans="1:2" ht="14.25">
      <c r="A74" s="7" t="s">
        <v>57</v>
      </c>
      <c r="B74" s="8">
        <v>45565.460000000014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353200.72000000026</v>
      </c>
    </row>
    <row r="77" spans="1:2" ht="14.25">
      <c r="A77" s="7" t="s">
        <v>60</v>
      </c>
      <c r="B77" s="8">
        <v>182772.11000000004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177705.32999999987</v>
      </c>
    </row>
    <row r="80" spans="1:2" ht="14.25">
      <c r="A80" s="4" t="s">
        <v>63</v>
      </c>
      <c r="B80" s="55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2021-05-12T14:19:59Z</dcterms:modified>
  <cp:category/>
  <cp:version/>
  <cp:contentType/>
  <cp:contentStatus/>
</cp:coreProperties>
</file>