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<sst xmlns="http://schemas.openxmlformats.org/spreadsheetml/2006/main" count="82" uniqueCount="81">
  <si>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</si>
  <si>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</si>
  <si>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</si>
  <si>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</si>
  <si>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</si>
  <si>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</si>
  <si>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</si>
  <si>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</si>
  <si>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</si>
  <si>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</si>
  <si>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</si>
  <si>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</si>
  <si>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</si>
  <si>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</si>
  <si>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</si>
  <si>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</si>
  <si>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</si>
  <si>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</si>
  <si>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</si>
  <si>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</si>
  <si>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</si>
  <si>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</si>
  <si>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</si>
  <si>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</si>
  <si>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</si>
  <si>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</si>
  <si>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</si>
  <si>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</si>
  <si>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</si>
  <si>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</si>
  <si>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</si>
  <si>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</si>
  <si>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</si>
  <si>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</si>
  <si>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</si>
  <si>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</si>
  <si>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</si>
  <si>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</si>
  <si>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</si>
  <si>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</si>
  <si>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</si>
  <si>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</si>
  <si>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</si>
  <si>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</si>
  <si>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</si>
  <si>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</si>
  <si>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</si>
  <si>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</si>
  <si>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</si>
  <si>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</si>
  <si>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</si>
  <si>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</si>
  <si>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</si>
  <si>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</si>
  <si>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</si>
  <si>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</si>
  <si>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</si>
  <si>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</si>
  <si>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</si>
  <si>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</si>
  <si>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</si>
  <si>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</si>
  <si>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</si>
  <si>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</si>
  <si>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</si>
  <si>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</si>
  <si>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</si>
  <si>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</si>
  <si>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</si>
  <si>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</si>
  <si>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</si>
  <si>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</si>
  <si>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</si>
  <si>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</si>
  <si>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</si>
  <si>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</si>
  <si>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</si>
  <si>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</si>
  <si>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</si>
  <si>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</si>
  <si>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30/01/20 - VENCIMENTO 06/02/20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</si>
</sst>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379339</v>
      </c>
      <c r="C7" s="48">
        <f t="shared" si="0"/>
        <v>313134</v>
      </c>
      <c r="D7" s="48">
        <f t="shared" si="0"/>
        <v>368458</v>
      </c>
      <c r="E7" s="48">
        <f t="shared" si="0"/>
        <v>234455</v>
      </c>
      <c r="F7" s="48">
        <f t="shared" si="0"/>
        <v>239225</v>
      </c>
      <c r="G7" s="48">
        <f t="shared" si="0"/>
        <v>261452</v>
      </c>
      <c r="H7" s="48">
        <f t="shared" si="0"/>
        <v>281439</v>
      </c>
      <c r="I7" s="48">
        <f t="shared" si="0"/>
        <v>443518</v>
      </c>
      <c r="J7" s="48">
        <f t="shared" si="0"/>
        <v>137795</v>
      </c>
      <c r="K7" s="48">
        <f t="shared" si="0"/>
        <v>2658815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26017</v>
      </c>
      <c r="C8" s="46">
        <f t="shared" si="1"/>
        <v>22942</v>
      </c>
      <c r="D8" s="46">
        <f t="shared" si="1"/>
        <v>22293</v>
      </c>
      <c r="E8" s="46">
        <f t="shared" si="1"/>
        <v>16213</v>
      </c>
      <c r="F8" s="46">
        <f t="shared" si="1"/>
        <v>17673</v>
      </c>
      <c r="G8" s="46">
        <f t="shared" si="1"/>
        <v>11326</v>
      </c>
      <c r="H8" s="46">
        <f t="shared" si="1"/>
        <v>9598</v>
      </c>
      <c r="I8" s="46">
        <f t="shared" si="1"/>
        <v>28590</v>
      </c>
      <c r="J8" s="46">
        <f t="shared" si="1"/>
        <v>6059</v>
      </c>
      <c r="K8" s="39">
        <f>SUM(B8:J8)</f>
        <v>160711</v>
      </c>
      <c r="L8"/>
      <c r="M8"/>
      <c r="N8"/>
    </row>
    <row r="9" spans="1:14" ht="16.5" customHeight="1">
      <c r="A9" s="23" t="s">
        <v>36</v>
      </c>
      <c r="B9" s="46">
        <v>25988</v>
      </c>
      <c r="C9" s="46">
        <v>22938</v>
      </c>
      <c r="D9" s="46">
        <v>22277</v>
      </c>
      <c r="E9" s="46">
        <v>16174</v>
      </c>
      <c r="F9" s="46">
        <v>17646</v>
      </c>
      <c r="G9" s="46">
        <v>11322</v>
      </c>
      <c r="H9" s="46">
        <v>9598</v>
      </c>
      <c r="I9" s="46">
        <v>28518</v>
      </c>
      <c r="J9" s="46">
        <v>6059</v>
      </c>
      <c r="K9" s="39">
        <f>SUM(B9:J9)</f>
        <v>160520</v>
      </c>
      <c r="L9"/>
      <c r="M9"/>
      <c r="N9"/>
    </row>
    <row r="10" spans="1:14" ht="16.5" customHeight="1">
      <c r="A10" s="23" t="s">
        <v>35</v>
      </c>
      <c r="B10" s="46">
        <v>29</v>
      </c>
      <c r="C10" s="46">
        <v>4</v>
      </c>
      <c r="D10" s="46">
        <v>16</v>
      </c>
      <c r="E10" s="46">
        <v>39</v>
      </c>
      <c r="F10" s="46">
        <v>27</v>
      </c>
      <c r="G10" s="46">
        <v>4</v>
      </c>
      <c r="H10" s="46">
        <v>0</v>
      </c>
      <c r="I10" s="46">
        <v>72</v>
      </c>
      <c r="J10" s="46">
        <v>0</v>
      </c>
      <c r="K10" s="39">
        <f>SUM(B10:J10)</f>
        <v>191</v>
      </c>
      <c r="L10"/>
      <c r="M10"/>
      <c r="N10"/>
    </row>
    <row r="11" spans="1:14" ht="16.5" customHeight="1">
      <c r="A11" s="45" t="s">
        <v>34</v>
      </c>
      <c r="B11" s="44">
        <v>353322</v>
      </c>
      <c r="C11" s="44">
        <v>290192</v>
      </c>
      <c r="D11" s="44">
        <v>346165</v>
      </c>
      <c r="E11" s="44">
        <v>218242</v>
      </c>
      <c r="F11" s="44">
        <v>221552</v>
      </c>
      <c r="G11" s="44">
        <v>250126</v>
      </c>
      <c r="H11" s="44">
        <v>271841</v>
      </c>
      <c r="I11" s="44">
        <v>414928</v>
      </c>
      <c r="J11" s="44">
        <v>131736</v>
      </c>
      <c r="K11" s="39">
        <f>SUM(B11:J11)</f>
        <v>2498104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1362290.5300000003</v>
      </c>
      <c r="C17" s="37">
        <f t="shared" si="2"/>
        <v>1229056.71</v>
      </c>
      <c r="D17" s="37">
        <f t="shared" si="2"/>
        <v>1550878.71</v>
      </c>
      <c r="E17" s="37">
        <f t="shared" si="2"/>
        <v>944013.1599999999</v>
      </c>
      <c r="F17" s="37">
        <f t="shared" si="2"/>
        <v>914985.53</v>
      </c>
      <c r="G17" s="37">
        <f t="shared" si="2"/>
        <v>973997.33</v>
      </c>
      <c r="H17" s="37">
        <f t="shared" si="2"/>
        <v>907537.6199999999</v>
      </c>
      <c r="I17" s="37">
        <f t="shared" si="2"/>
        <v>1447590.1800000002</v>
      </c>
      <c r="J17" s="37">
        <f t="shared" si="2"/>
        <v>502927.1099999999</v>
      </c>
      <c r="K17" s="37">
        <f aca="true" t="shared" si="3" ref="K17:K22">SUM(B17:J17)</f>
        <v>9833276.88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1290056.07</v>
      </c>
      <c r="C18" s="31">
        <f t="shared" si="4"/>
        <v>1168960.54</v>
      </c>
      <c r="D18" s="31">
        <f t="shared" si="4"/>
        <v>1523684.37</v>
      </c>
      <c r="E18" s="31">
        <f t="shared" si="4"/>
        <v>844084.89</v>
      </c>
      <c r="F18" s="31">
        <f t="shared" si="4"/>
        <v>910801.34</v>
      </c>
      <c r="G18" s="31">
        <f t="shared" si="4"/>
        <v>1006459.47</v>
      </c>
      <c r="H18" s="31">
        <f t="shared" si="4"/>
        <v>863623.72</v>
      </c>
      <c r="I18" s="31">
        <f t="shared" si="4"/>
        <v>1373841.36</v>
      </c>
      <c r="J18" s="31">
        <f t="shared" si="4"/>
        <v>483591.55</v>
      </c>
      <c r="K18" s="31">
        <f t="shared" si="3"/>
        <v>9465103.31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33426.35</v>
      </c>
      <c r="C19" s="31">
        <f t="shared" si="5"/>
        <v>35477.4</v>
      </c>
      <c r="D19" s="31">
        <f t="shared" si="5"/>
        <v>3606.49</v>
      </c>
      <c r="E19" s="31">
        <f t="shared" si="5"/>
        <v>73414.09</v>
      </c>
      <c r="F19" s="31">
        <f t="shared" si="5"/>
        <v>-17444.58</v>
      </c>
      <c r="G19" s="31">
        <f t="shared" si="5"/>
        <v>-41712.23</v>
      </c>
      <c r="H19" s="31">
        <f t="shared" si="5"/>
        <v>33141.09</v>
      </c>
      <c r="I19" s="31">
        <f t="shared" si="5"/>
        <v>21505.57</v>
      </c>
      <c r="J19" s="31">
        <f t="shared" si="5"/>
        <v>15370.43</v>
      </c>
      <c r="K19" s="31">
        <f t="shared" si="3"/>
        <v>156784.61000000002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-164907.65999999997</v>
      </c>
      <c r="C25" s="31">
        <f t="shared" si="6"/>
        <v>-111831.46999999999</v>
      </c>
      <c r="D25" s="31">
        <f t="shared" si="6"/>
        <v>-146807.01000000007</v>
      </c>
      <c r="E25" s="31">
        <f t="shared" si="6"/>
        <v>2559407.17</v>
      </c>
      <c r="F25" s="31">
        <f t="shared" si="6"/>
        <v>-77642.4</v>
      </c>
      <c r="G25" s="31">
        <f t="shared" si="6"/>
        <v>2943390.33</v>
      </c>
      <c r="H25" s="31">
        <f t="shared" si="6"/>
        <v>-61344.509999999995</v>
      </c>
      <c r="I25" s="31">
        <f t="shared" si="6"/>
        <v>-155306.69</v>
      </c>
      <c r="J25" s="31">
        <f t="shared" si="6"/>
        <v>-41079.729999999996</v>
      </c>
      <c r="K25" s="31">
        <f aca="true" t="shared" si="7" ref="K25:K33">SUM(B25:J25)</f>
        <v>4743878.029999999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-164907.65999999997</v>
      </c>
      <c r="C26" s="31">
        <f t="shared" si="8"/>
        <v>-111831.46999999999</v>
      </c>
      <c r="D26" s="31">
        <f t="shared" si="8"/>
        <v>-128781.70000000001</v>
      </c>
      <c r="E26" s="31">
        <f t="shared" si="8"/>
        <v>-165592.83000000002</v>
      </c>
      <c r="F26" s="31">
        <f t="shared" si="8"/>
        <v>-77642.4</v>
      </c>
      <c r="G26" s="31">
        <f t="shared" si="8"/>
        <v>-131609.66999999998</v>
      </c>
      <c r="H26" s="31">
        <f t="shared" si="8"/>
        <v>-61344.509999999995</v>
      </c>
      <c r="I26" s="31">
        <f t="shared" si="8"/>
        <v>-155306.69</v>
      </c>
      <c r="J26" s="31">
        <f t="shared" si="8"/>
        <v>-35861.49</v>
      </c>
      <c r="K26" s="31">
        <f t="shared" si="7"/>
        <v>-1032878.4199999999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-114347.2</v>
      </c>
      <c r="C27" s="31">
        <f aca="true" t="shared" si="9" ref="C27:J27">-ROUND((C9)*$E$3,2)</f>
        <v>-100927.2</v>
      </c>
      <c r="D27" s="31">
        <f t="shared" si="9"/>
        <v>-98018.8</v>
      </c>
      <c r="E27" s="31">
        <f t="shared" si="9"/>
        <v>-71165.6</v>
      </c>
      <c r="F27" s="31">
        <f t="shared" si="9"/>
        <v>-77642.4</v>
      </c>
      <c r="G27" s="31">
        <f t="shared" si="9"/>
        <v>-49816.8</v>
      </c>
      <c r="H27" s="31">
        <f t="shared" si="9"/>
        <v>-42231.2</v>
      </c>
      <c r="I27" s="31">
        <f t="shared" si="9"/>
        <v>-125479.2</v>
      </c>
      <c r="J27" s="31">
        <f t="shared" si="9"/>
        <v>-26659.6</v>
      </c>
      <c r="K27" s="31">
        <f t="shared" si="7"/>
        <v>-706288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-20257.6</v>
      </c>
      <c r="C29" s="31">
        <v>-5196.4</v>
      </c>
      <c r="D29" s="31">
        <v>-9455.6</v>
      </c>
      <c r="E29" s="31">
        <v>-13032.8</v>
      </c>
      <c r="F29" s="27">
        <v>0</v>
      </c>
      <c r="G29" s="31">
        <v>-10133.2</v>
      </c>
      <c r="H29" s="31">
        <v>-3094.33</v>
      </c>
      <c r="I29" s="31">
        <v>-4828.9</v>
      </c>
      <c r="J29" s="31">
        <v>-1489.73</v>
      </c>
      <c r="K29" s="31">
        <f t="shared" si="7"/>
        <v>-67488.55999999998</v>
      </c>
      <c r="L29"/>
      <c r="M29"/>
      <c r="N29"/>
    </row>
    <row r="30" spans="1:14" ht="16.5" customHeight="1">
      <c r="A30" s="26" t="s">
        <v>21</v>
      </c>
      <c r="B30" s="31">
        <v>-30302.86</v>
      </c>
      <c r="C30" s="31">
        <v>-5707.87</v>
      </c>
      <c r="D30" s="31">
        <v>-21307.3</v>
      </c>
      <c r="E30" s="31">
        <v>-81394.43</v>
      </c>
      <c r="F30" s="27">
        <v>0</v>
      </c>
      <c r="G30" s="31">
        <v>-71659.67</v>
      </c>
      <c r="H30" s="31">
        <v>-16018.98</v>
      </c>
      <c r="I30" s="31">
        <v>-24998.59</v>
      </c>
      <c r="J30" s="31">
        <v>-7712.16</v>
      </c>
      <c r="K30" s="31">
        <f t="shared" si="7"/>
        <v>-259101.86000000002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2725000</v>
      </c>
      <c r="F31" s="28">
        <f t="shared" si="10"/>
        <v>0</v>
      </c>
      <c r="G31" s="28">
        <f t="shared" si="10"/>
        <v>3075000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5776756.449999999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2725000</v>
      </c>
      <c r="F39" s="17">
        <v>0</v>
      </c>
      <c r="G39" s="28">
        <v>3075000</v>
      </c>
      <c r="H39" s="28">
        <v>650000</v>
      </c>
      <c r="I39" s="17">
        <v>0</v>
      </c>
      <c r="J39" s="17">
        <v>0</v>
      </c>
      <c r="K39" s="28">
        <f>SUM(B39:J39)</f>
        <v>7450000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1197382.8700000003</v>
      </c>
      <c r="C45" s="10">
        <f t="shared" si="11"/>
        <v>1117225.24</v>
      </c>
      <c r="D45" s="10">
        <f t="shared" si="11"/>
        <v>1404071.7</v>
      </c>
      <c r="E45" s="10">
        <f t="shared" si="11"/>
        <v>3503420.33</v>
      </c>
      <c r="F45" s="10">
        <f t="shared" si="11"/>
        <v>837343.13</v>
      </c>
      <c r="G45" s="10">
        <f t="shared" si="11"/>
        <v>3917387.66</v>
      </c>
      <c r="H45" s="10">
        <f t="shared" si="11"/>
        <v>846193.1099999999</v>
      </c>
      <c r="I45" s="10">
        <f t="shared" si="11"/>
        <v>1292283.4900000002</v>
      </c>
      <c r="J45" s="10">
        <f t="shared" si="11"/>
        <v>461847.37999999995</v>
      </c>
      <c r="K45" s="21">
        <f>SUM(B45:J45)</f>
        <v>14577154.91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1197382.87</v>
      </c>
      <c r="C51" s="10">
        <f t="shared" si="12"/>
        <v>1117225.24</v>
      </c>
      <c r="D51" s="10">
        <f t="shared" si="12"/>
        <v>1404071.71</v>
      </c>
      <c r="E51" s="10">
        <f t="shared" si="12"/>
        <v>3503420.33</v>
      </c>
      <c r="F51" s="10">
        <f t="shared" si="12"/>
        <v>837343.13</v>
      </c>
      <c r="G51" s="10">
        <f t="shared" si="12"/>
        <v>3917387.66</v>
      </c>
      <c r="H51" s="10">
        <f t="shared" si="12"/>
        <v>846193.1</v>
      </c>
      <c r="I51" s="10">
        <f>SUM(I52:I64)</f>
        <v>1292283.48</v>
      </c>
      <c r="J51" s="10">
        <f t="shared" si="12"/>
        <v>461847.38</v>
      </c>
      <c r="K51" s="5">
        <f>SUM(K52:K64)</f>
        <v>14577154.900000002</v>
      </c>
      <c r="L51" s="9"/>
    </row>
    <row r="52" spans="1:11" ht="16.5" customHeight="1">
      <c r="A52" s="7" t="s">
        <v>71</v>
      </c>
      <c r="B52" s="8">
        <v>1046033.68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1046033.68</v>
      </c>
    </row>
    <row r="53" spans="1:11" ht="16.5" customHeight="1">
      <c r="A53" s="7" t="s">
        <v>72</v>
      </c>
      <c r="B53" s="8">
        <v>151349.19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151349.19</v>
      </c>
    </row>
    <row r="54" spans="1:11" ht="16.5" customHeight="1">
      <c r="A54" s="7" t="s">
        <v>4</v>
      </c>
      <c r="B54" s="6">
        <v>0</v>
      </c>
      <c r="C54" s="8">
        <v>1117225.24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1117225.24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1404071.71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1404071.71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3503420.33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3503420.33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837343.13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837343.13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3917387.66</v>
      </c>
      <c r="H58" s="6">
        <v>0</v>
      </c>
      <c r="I58" s="6">
        <v>0</v>
      </c>
      <c r="J58" s="6">
        <v>0</v>
      </c>
      <c r="K58" s="5">
        <f t="shared" si="13"/>
        <v>3917387.66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846193.1</v>
      </c>
      <c r="I59" s="6">
        <v>0</v>
      </c>
      <c r="J59" s="6">
        <v>0</v>
      </c>
      <c r="K59" s="5">
        <f t="shared" si="13"/>
        <v>846193.1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473621.9</v>
      </c>
      <c r="J61" s="6">
        <v>0</v>
      </c>
      <c r="K61" s="5">
        <f t="shared" si="13"/>
        <v>473621.9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818661.58</v>
      </c>
      <c r="J62" s="6">
        <v>0</v>
      </c>
      <c r="K62" s="5">
        <f t="shared" si="13"/>
        <v>818661.58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461847.38</v>
      </c>
      <c r="K63" s="5">
        <f t="shared" si="13"/>
        <v>461847.38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37132.53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5121.63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2020-02-06T13:44:31Z</dcterms:modified>
  <cp:category/>
  <cp:version/>
  <cp:contentType/>
  <cp:contentStatus/>
</cp:coreProperties>
</file>