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<sst xmlns="http://schemas.openxmlformats.org/spreadsheetml/2006/main" count="82" uniqueCount="81">
  <si>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</si>
  <si>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</si>
  <si>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</si>
  <si>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</si>
  <si>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</si>
  <si>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</si>
  <si>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</si>
  <si>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</si>
  <si>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</si>
  <si>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</si>
  <si>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</si>
  <si>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</si>
  <si>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</si>
  <si>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</si>
  <si>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</si>
  <si>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</si>
  <si>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</si>
  <si>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</si>
  <si>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</si>
  <si>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</si>
  <si>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</si>
  <si>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</si>
  <si>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</si>
  <si>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</si>
  <si>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</si>
  <si>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</si>
  <si>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</si>
  <si>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</si>
  <si>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</si>
  <si>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</si>
  <si>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</si>
  <si>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</si>
  <si>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</si>
  <si>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</si>
  <si>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</si>
  <si>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</si>
  <si>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</si>
  <si>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</si>
  <si>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</si>
  <si>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</si>
  <si>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</si>
  <si>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</si>
  <si>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</si>
  <si>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</si>
  <si>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</si>
  <si>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</si>
  <si>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</si>
  <si>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</si>
  <si>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</si>
  <si>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</si>
  <si>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</si>
  <si>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</si>
  <si>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</si>
  <si>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</si>
  <si>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</si>
  <si>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</si>
  <si>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</si>
  <si>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</si>
  <si>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</si>
  <si>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</si>
  <si>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</si>
  <si>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</si>
  <si>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</si>
  <si>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</si>
  <si>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</si>
  <si>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</si>
  <si>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</si>
  <si>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</si>
  <si>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</si>
  <si>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</si>
  <si>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</si>
  <si>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</si>
  <si>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</si>
  <si>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</si>
  <si>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</si>
  <si>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</si>
  <si>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</si>
  <si>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</si>
  <si>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</si>
  <si>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</si>
  <si>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28/01/20 - VENCIMENTO 04/02/20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</si>
</sst>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383939</v>
      </c>
      <c r="C7" s="48">
        <f t="shared" si="0"/>
        <v>315786</v>
      </c>
      <c r="D7" s="48">
        <f t="shared" si="0"/>
        <v>372378</v>
      </c>
      <c r="E7" s="48">
        <f t="shared" si="0"/>
        <v>237637</v>
      </c>
      <c r="F7" s="48">
        <f t="shared" si="0"/>
        <v>239392</v>
      </c>
      <c r="G7" s="48">
        <f t="shared" si="0"/>
        <v>265305</v>
      </c>
      <c r="H7" s="48">
        <f t="shared" si="0"/>
        <v>280259</v>
      </c>
      <c r="I7" s="48">
        <f t="shared" si="0"/>
        <v>446106</v>
      </c>
      <c r="J7" s="48">
        <f t="shared" si="0"/>
        <v>137679</v>
      </c>
      <c r="K7" s="48">
        <f t="shared" si="0"/>
        <v>2678481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26362</v>
      </c>
      <c r="C8" s="46">
        <f t="shared" si="1"/>
        <v>23327</v>
      </c>
      <c r="D8" s="46">
        <f t="shared" si="1"/>
        <v>22967</v>
      </c>
      <c r="E8" s="46">
        <f t="shared" si="1"/>
        <v>16866</v>
      </c>
      <c r="F8" s="46">
        <f t="shared" si="1"/>
        <v>17669</v>
      </c>
      <c r="G8" s="46">
        <f t="shared" si="1"/>
        <v>11702</v>
      </c>
      <c r="H8" s="46">
        <f t="shared" si="1"/>
        <v>9223</v>
      </c>
      <c r="I8" s="46">
        <f t="shared" si="1"/>
        <v>28945</v>
      </c>
      <c r="J8" s="46">
        <f t="shared" si="1"/>
        <v>6149</v>
      </c>
      <c r="K8" s="39">
        <f>SUM(B8:J8)</f>
        <v>163210</v>
      </c>
      <c r="L8"/>
      <c r="M8"/>
      <c r="N8"/>
    </row>
    <row r="9" spans="1:14" ht="16.5" customHeight="1">
      <c r="A9" s="23" t="s">
        <v>36</v>
      </c>
      <c r="B9" s="46">
        <v>26333</v>
      </c>
      <c r="C9" s="46">
        <v>23322</v>
      </c>
      <c r="D9" s="46">
        <v>22949</v>
      </c>
      <c r="E9" s="46">
        <v>16820</v>
      </c>
      <c r="F9" s="46">
        <v>17647</v>
      </c>
      <c r="G9" s="46">
        <v>11698</v>
      </c>
      <c r="H9" s="46">
        <v>9223</v>
      </c>
      <c r="I9" s="46">
        <v>28865</v>
      </c>
      <c r="J9" s="46">
        <v>6149</v>
      </c>
      <c r="K9" s="39">
        <f>SUM(B9:J9)</f>
        <v>163006</v>
      </c>
      <c r="L9"/>
      <c r="M9"/>
      <c r="N9"/>
    </row>
    <row r="10" spans="1:14" ht="16.5" customHeight="1">
      <c r="A10" s="23" t="s">
        <v>35</v>
      </c>
      <c r="B10" s="46">
        <v>29</v>
      </c>
      <c r="C10" s="46">
        <v>5</v>
      </c>
      <c r="D10" s="46">
        <v>18</v>
      </c>
      <c r="E10" s="46">
        <v>46</v>
      </c>
      <c r="F10" s="46">
        <v>22</v>
      </c>
      <c r="G10" s="46">
        <v>4</v>
      </c>
      <c r="H10" s="46">
        <v>0</v>
      </c>
      <c r="I10" s="46">
        <v>80</v>
      </c>
      <c r="J10" s="46">
        <v>0</v>
      </c>
      <c r="K10" s="39">
        <f>SUM(B10:J10)</f>
        <v>204</v>
      </c>
      <c r="L10"/>
      <c r="M10"/>
      <c r="N10"/>
    </row>
    <row r="11" spans="1:14" ht="16.5" customHeight="1">
      <c r="A11" s="45" t="s">
        <v>34</v>
      </c>
      <c r="B11" s="44">
        <v>357577</v>
      </c>
      <c r="C11" s="44">
        <v>292459</v>
      </c>
      <c r="D11" s="44">
        <v>349411</v>
      </c>
      <c r="E11" s="44">
        <v>220771</v>
      </c>
      <c r="F11" s="44">
        <v>221723</v>
      </c>
      <c r="G11" s="44">
        <v>253603</v>
      </c>
      <c r="H11" s="44">
        <v>271036</v>
      </c>
      <c r="I11" s="44">
        <v>417161</v>
      </c>
      <c r="J11" s="44">
        <v>131530</v>
      </c>
      <c r="K11" s="39">
        <f>SUM(B11:J11)</f>
        <v>2515271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1378339.55</v>
      </c>
      <c r="C17" s="37">
        <f t="shared" si="2"/>
        <v>1239257.36</v>
      </c>
      <c r="D17" s="37">
        <f t="shared" si="2"/>
        <v>1567127.45</v>
      </c>
      <c r="E17" s="37">
        <f t="shared" si="2"/>
        <v>956465.3699999999</v>
      </c>
      <c r="F17" s="37">
        <f t="shared" si="2"/>
        <v>915609.17</v>
      </c>
      <c r="G17" s="37">
        <f t="shared" si="2"/>
        <v>988214.7499999999</v>
      </c>
      <c r="H17" s="37">
        <f t="shared" si="2"/>
        <v>903777.71</v>
      </c>
      <c r="I17" s="37">
        <f t="shared" si="2"/>
        <v>1455732.26</v>
      </c>
      <c r="J17" s="37">
        <f t="shared" si="2"/>
        <v>502507.06999999995</v>
      </c>
      <c r="K17" s="37">
        <f aca="true" t="shared" si="3" ref="K17:K22">SUM(B17:J17)</f>
        <v>9907030.690000001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1305699.75</v>
      </c>
      <c r="C18" s="31">
        <f t="shared" si="4"/>
        <v>1178860.72</v>
      </c>
      <c r="D18" s="31">
        <f t="shared" si="4"/>
        <v>1539894.74</v>
      </c>
      <c r="E18" s="31">
        <f t="shared" si="4"/>
        <v>855540.73</v>
      </c>
      <c r="F18" s="31">
        <f t="shared" si="4"/>
        <v>911437.16</v>
      </c>
      <c r="G18" s="31">
        <f t="shared" si="4"/>
        <v>1021291.6</v>
      </c>
      <c r="H18" s="31">
        <f t="shared" si="4"/>
        <v>860002.77</v>
      </c>
      <c r="I18" s="31">
        <f t="shared" si="4"/>
        <v>1381857.95</v>
      </c>
      <c r="J18" s="31">
        <f t="shared" si="4"/>
        <v>483184.45</v>
      </c>
      <c r="K18" s="31">
        <f t="shared" si="3"/>
        <v>9537769.869999997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33831.69</v>
      </c>
      <c r="C19" s="31">
        <f t="shared" si="5"/>
        <v>35777.87</v>
      </c>
      <c r="D19" s="31">
        <f t="shared" si="5"/>
        <v>3644.86</v>
      </c>
      <c r="E19" s="31">
        <f t="shared" si="5"/>
        <v>74410.46</v>
      </c>
      <c r="F19" s="31">
        <f t="shared" si="5"/>
        <v>-17456.76</v>
      </c>
      <c r="G19" s="31">
        <f t="shared" si="5"/>
        <v>-42326.94</v>
      </c>
      <c r="H19" s="31">
        <f t="shared" si="5"/>
        <v>33002.13</v>
      </c>
      <c r="I19" s="31">
        <f t="shared" si="5"/>
        <v>21631.06</v>
      </c>
      <c r="J19" s="31">
        <f t="shared" si="5"/>
        <v>15357.49</v>
      </c>
      <c r="K19" s="31">
        <f t="shared" si="3"/>
        <v>157871.86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-320568.95999999996</v>
      </c>
      <c r="C25" s="31">
        <f t="shared" si="6"/>
        <v>-113935.34</v>
      </c>
      <c r="D25" s="31">
        <f t="shared" si="6"/>
        <v>1176022.73</v>
      </c>
      <c r="E25" s="31">
        <f t="shared" si="6"/>
        <v>-296152.49</v>
      </c>
      <c r="F25" s="31">
        <f t="shared" si="6"/>
        <v>-77646.8</v>
      </c>
      <c r="G25" s="31">
        <f t="shared" si="6"/>
        <v>-324600.08</v>
      </c>
      <c r="H25" s="31">
        <f t="shared" si="6"/>
        <v>749205.79</v>
      </c>
      <c r="I25" s="31">
        <f t="shared" si="6"/>
        <v>-213169.19</v>
      </c>
      <c r="J25" s="31">
        <f t="shared" si="6"/>
        <v>-58855.51</v>
      </c>
      <c r="K25" s="31">
        <f aca="true" t="shared" si="7" ref="K25:K33">SUM(B25:J25)</f>
        <v>520300.15000000014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-320568.95999999996</v>
      </c>
      <c r="C26" s="31">
        <f t="shared" si="8"/>
        <v>-113935.34</v>
      </c>
      <c r="D26" s="31">
        <f t="shared" si="8"/>
        <v>-175951.96000000002</v>
      </c>
      <c r="E26" s="31">
        <f t="shared" si="8"/>
        <v>-296152.49</v>
      </c>
      <c r="F26" s="31">
        <f t="shared" si="8"/>
        <v>-77646.8</v>
      </c>
      <c r="G26" s="31">
        <f t="shared" si="8"/>
        <v>-324600.08</v>
      </c>
      <c r="H26" s="31">
        <f t="shared" si="8"/>
        <v>-95794.20999999999</v>
      </c>
      <c r="I26" s="31">
        <f t="shared" si="8"/>
        <v>-213169.19</v>
      </c>
      <c r="J26" s="31">
        <f t="shared" si="8"/>
        <v>-53637.270000000004</v>
      </c>
      <c r="K26" s="31">
        <f t="shared" si="7"/>
        <v>-1671456.3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-115865.2</v>
      </c>
      <c r="C27" s="31">
        <f aca="true" t="shared" si="9" ref="C27:J27">-ROUND((C9)*$E$3,2)</f>
        <v>-102616.8</v>
      </c>
      <c r="D27" s="31">
        <f t="shared" si="9"/>
        <v>-100975.6</v>
      </c>
      <c r="E27" s="31">
        <f t="shared" si="9"/>
        <v>-74008</v>
      </c>
      <c r="F27" s="31">
        <f t="shared" si="9"/>
        <v>-77646.8</v>
      </c>
      <c r="G27" s="31">
        <f t="shared" si="9"/>
        <v>-51471.2</v>
      </c>
      <c r="H27" s="31">
        <f t="shared" si="9"/>
        <v>-40581.2</v>
      </c>
      <c r="I27" s="31">
        <f t="shared" si="9"/>
        <v>-127006</v>
      </c>
      <c r="J27" s="31">
        <f t="shared" si="9"/>
        <v>-27055.6</v>
      </c>
      <c r="K27" s="31">
        <f t="shared" si="7"/>
        <v>-717226.3999999999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-53640.4</v>
      </c>
      <c r="C29" s="31">
        <v>-5997.2</v>
      </c>
      <c r="D29" s="31">
        <v>-22704</v>
      </c>
      <c r="E29" s="31">
        <v>-24002</v>
      </c>
      <c r="F29" s="27">
        <v>0</v>
      </c>
      <c r="G29" s="31">
        <v>-17974</v>
      </c>
      <c r="H29" s="31">
        <v>-5321.13</v>
      </c>
      <c r="I29" s="31">
        <v>-8303.91</v>
      </c>
      <c r="J29" s="31">
        <v>-2561.79</v>
      </c>
      <c r="K29" s="31">
        <f t="shared" si="7"/>
        <v>-140504.43000000002</v>
      </c>
      <c r="L29"/>
      <c r="M29"/>
      <c r="N29"/>
    </row>
    <row r="30" spans="1:14" ht="16.5" customHeight="1">
      <c r="A30" s="26" t="s">
        <v>21</v>
      </c>
      <c r="B30" s="31">
        <v>-151063.36</v>
      </c>
      <c r="C30" s="31">
        <v>-5321.34</v>
      </c>
      <c r="D30" s="31">
        <v>-52272.36</v>
      </c>
      <c r="E30" s="31">
        <v>-198142.49</v>
      </c>
      <c r="F30" s="27">
        <v>0</v>
      </c>
      <c r="G30" s="31">
        <v>-255154.88</v>
      </c>
      <c r="H30" s="31">
        <v>-49891.88</v>
      </c>
      <c r="I30" s="31">
        <v>-77859.28</v>
      </c>
      <c r="J30" s="31">
        <v>-24019.88</v>
      </c>
      <c r="K30" s="31">
        <f t="shared" si="7"/>
        <v>-813725.47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845000</v>
      </c>
      <c r="I31" s="28">
        <f t="shared" si="10"/>
        <v>0</v>
      </c>
      <c r="J31" s="28">
        <f t="shared" si="10"/>
        <v>-5218.24</v>
      </c>
      <c r="K31" s="31">
        <f t="shared" si="7"/>
        <v>2191756.4499999997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2370000</v>
      </c>
      <c r="E39" s="17">
        <v>0</v>
      </c>
      <c r="F39" s="17">
        <v>0</v>
      </c>
      <c r="G39" s="17">
        <v>0</v>
      </c>
      <c r="H39" s="17">
        <v>1495000</v>
      </c>
      <c r="I39" s="17">
        <v>0</v>
      </c>
      <c r="J39" s="17">
        <v>0</v>
      </c>
      <c r="K39" s="17">
        <f>SUM(B39:J39)</f>
        <v>3865000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-1000000</v>
      </c>
      <c r="E40" s="17">
        <v>0</v>
      </c>
      <c r="F40" s="17">
        <v>0</v>
      </c>
      <c r="G40" s="17">
        <v>0</v>
      </c>
      <c r="H40" s="17">
        <v>-650000</v>
      </c>
      <c r="I40" s="17">
        <v>0</v>
      </c>
      <c r="J40" s="17">
        <v>0</v>
      </c>
      <c r="K40" s="17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1057770.59</v>
      </c>
      <c r="C45" s="10">
        <f t="shared" si="11"/>
        <v>1125322.02</v>
      </c>
      <c r="D45" s="10">
        <f t="shared" si="11"/>
        <v>2743150.1799999997</v>
      </c>
      <c r="E45" s="10">
        <f t="shared" si="11"/>
        <v>660312.8799999999</v>
      </c>
      <c r="F45" s="10">
        <f t="shared" si="11"/>
        <v>837962.37</v>
      </c>
      <c r="G45" s="10">
        <f t="shared" si="11"/>
        <v>663614.6699999999</v>
      </c>
      <c r="H45" s="10">
        <f t="shared" si="11"/>
        <v>1652983.5</v>
      </c>
      <c r="I45" s="10">
        <f t="shared" si="11"/>
        <v>1242563.07</v>
      </c>
      <c r="J45" s="10">
        <f t="shared" si="11"/>
        <v>443651.55999999994</v>
      </c>
      <c r="K45" s="21">
        <f>SUM(B45:J45)</f>
        <v>10427330.840000002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1057770.58</v>
      </c>
      <c r="C51" s="10">
        <f t="shared" si="12"/>
        <v>1125322.02</v>
      </c>
      <c r="D51" s="10">
        <f t="shared" si="12"/>
        <v>2743150.18</v>
      </c>
      <c r="E51" s="10">
        <f t="shared" si="12"/>
        <v>660312.87</v>
      </c>
      <c r="F51" s="10">
        <f t="shared" si="12"/>
        <v>837962.37</v>
      </c>
      <c r="G51" s="10">
        <f t="shared" si="12"/>
        <v>663614.66</v>
      </c>
      <c r="H51" s="10">
        <f t="shared" si="12"/>
        <v>1652983.5</v>
      </c>
      <c r="I51" s="10">
        <f>SUM(I52:I64)</f>
        <v>1242563.06</v>
      </c>
      <c r="J51" s="10">
        <f t="shared" si="12"/>
        <v>443651.56</v>
      </c>
      <c r="K51" s="5">
        <f>SUM(K52:K64)</f>
        <v>10427330.8</v>
      </c>
      <c r="L51" s="9"/>
    </row>
    <row r="52" spans="1:11" ht="16.5" customHeight="1">
      <c r="A52" s="7" t="s">
        <v>71</v>
      </c>
      <c r="B52" s="8">
        <v>911798.24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911798.24</v>
      </c>
    </row>
    <row r="53" spans="1:11" ht="16.5" customHeight="1">
      <c r="A53" s="7" t="s">
        <v>72</v>
      </c>
      <c r="B53" s="8">
        <v>145972.34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145972.34</v>
      </c>
    </row>
    <row r="54" spans="1:11" ht="16.5" customHeight="1">
      <c r="A54" s="7" t="s">
        <v>4</v>
      </c>
      <c r="B54" s="6">
        <v>0</v>
      </c>
      <c r="C54" s="8">
        <v>1125322.02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1125322.02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2743150.18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2743150.18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660312.87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660312.87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837962.37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837962.37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663614.66</v>
      </c>
      <c r="H58" s="6">
        <v>0</v>
      </c>
      <c r="I58" s="6">
        <v>0</v>
      </c>
      <c r="J58" s="6">
        <v>0</v>
      </c>
      <c r="K58" s="5">
        <f t="shared" si="13"/>
        <v>663614.66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1652983.5</v>
      </c>
      <c r="I59" s="6">
        <v>0</v>
      </c>
      <c r="J59" s="6">
        <v>0</v>
      </c>
      <c r="K59" s="5">
        <f t="shared" si="13"/>
        <v>1652983.5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394265.26</v>
      </c>
      <c r="J61" s="6">
        <v>0</v>
      </c>
      <c r="K61" s="5">
        <f t="shared" si="13"/>
        <v>394265.26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848297.8</v>
      </c>
      <c r="J62" s="6">
        <v>0</v>
      </c>
      <c r="K62" s="5">
        <f t="shared" si="13"/>
        <v>848297.8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443651.56</v>
      </c>
      <c r="K63" s="5">
        <f t="shared" si="13"/>
        <v>443651.56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38134.729999999996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6123.83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2020-02-03T20:49:11Z</dcterms:modified>
  <cp:category/>
  <cp:version/>
  <cp:contentType/>
  <cp:contentStatus/>
</cp:coreProperties>
</file>