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<sst xmlns="http://schemas.openxmlformats.org/spreadsheetml/2006/main" count="82" uniqueCount="81">
  <si>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</si>
  <si>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</si>
  <si>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</si>
  <si>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</si>
  <si>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</si>
  <si>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</si>
  <si>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</si>
  <si>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</si>
  <si>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</si>
  <si>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</si>
  <si>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</si>
  <si>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</si>
  <si>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</si>
  <si>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</si>
  <si>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</si>
  <si>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</si>
  <si>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</si>
  <si>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</si>
  <si>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</si>
  <si>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</si>
  <si>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</si>
  <si>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</si>
  <si>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</si>
  <si>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</si>
  <si>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</si>
  <si>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</si>
  <si>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</si>
  <si>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</si>
  <si>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</si>
  <si>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</si>
  <si>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</si>
  <si>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</si>
  <si>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</si>
  <si>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</si>
  <si>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</si>
  <si>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</si>
  <si>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</si>
  <si>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</si>
  <si>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</si>
  <si>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</si>
  <si>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</si>
  <si>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</si>
  <si>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</si>
  <si>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</si>
  <si>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</si>
  <si>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</si>
  <si>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</si>
  <si>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</si>
  <si>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</si>
  <si>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</si>
  <si>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</si>
  <si>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</si>
  <si>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</si>
  <si>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</si>
  <si>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</si>
  <si>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</si>
  <si>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</si>
  <si>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</si>
  <si>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</si>
  <si>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</si>
  <si>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</si>
  <si>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</si>
  <si>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</si>
  <si>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</si>
  <si>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</si>
  <si>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</si>
  <si>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</si>
  <si>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</si>
  <si>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</si>
  <si>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</si>
  <si>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</si>
  <si>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</si>
  <si>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</si>
  <si>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</si>
  <si>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</si>
  <si>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</si>
  <si>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</si>
  <si>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</si>
  <si>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</si>
  <si>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</si>
  <si>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22/01/20 - VENCIMENTO 29/01/20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</si>
</sst>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380445</v>
      </c>
      <c r="C7" s="48">
        <f t="shared" si="0"/>
        <v>314856</v>
      </c>
      <c r="D7" s="48">
        <f t="shared" si="0"/>
        <v>372222</v>
      </c>
      <c r="E7" s="48">
        <f t="shared" si="0"/>
        <v>235521</v>
      </c>
      <c r="F7" s="48">
        <f t="shared" si="0"/>
        <v>238914</v>
      </c>
      <c r="G7" s="48">
        <f t="shared" si="0"/>
        <v>265163</v>
      </c>
      <c r="H7" s="48">
        <f t="shared" si="0"/>
        <v>283922</v>
      </c>
      <c r="I7" s="48">
        <f t="shared" si="0"/>
        <v>422928</v>
      </c>
      <c r="J7" s="48">
        <f t="shared" si="0"/>
        <v>136596</v>
      </c>
      <c r="K7" s="48">
        <f t="shared" si="0"/>
        <v>2650567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25490</v>
      </c>
      <c r="C8" s="46">
        <f t="shared" si="1"/>
        <v>22953</v>
      </c>
      <c r="D8" s="46">
        <f t="shared" si="1"/>
        <v>22572</v>
      </c>
      <c r="E8" s="46">
        <f t="shared" si="1"/>
        <v>16478</v>
      </c>
      <c r="F8" s="46">
        <f t="shared" si="1"/>
        <v>16624</v>
      </c>
      <c r="G8" s="46">
        <f t="shared" si="1"/>
        <v>11603</v>
      </c>
      <c r="H8" s="46">
        <f t="shared" si="1"/>
        <v>9466</v>
      </c>
      <c r="I8" s="46">
        <f t="shared" si="1"/>
        <v>27538</v>
      </c>
      <c r="J8" s="46">
        <f t="shared" si="1"/>
        <v>5723</v>
      </c>
      <c r="K8" s="39">
        <f>SUM(B8:J8)</f>
        <v>158447</v>
      </c>
      <c r="L8"/>
      <c r="M8"/>
      <c r="N8"/>
    </row>
    <row r="9" spans="1:14" ht="16.5" customHeight="1">
      <c r="A9" s="23" t="s">
        <v>36</v>
      </c>
      <c r="B9" s="46">
        <v>25463</v>
      </c>
      <c r="C9" s="46">
        <v>22945</v>
      </c>
      <c r="D9" s="46">
        <v>22550</v>
      </c>
      <c r="E9" s="46">
        <v>16417</v>
      </c>
      <c r="F9" s="46">
        <v>16608</v>
      </c>
      <c r="G9" s="46">
        <v>11600</v>
      </c>
      <c r="H9" s="46">
        <v>9466</v>
      </c>
      <c r="I9" s="46">
        <v>27471</v>
      </c>
      <c r="J9" s="46">
        <v>5723</v>
      </c>
      <c r="K9" s="39">
        <f>SUM(B9:J9)</f>
        <v>158243</v>
      </c>
      <c r="L9"/>
      <c r="M9"/>
      <c r="N9"/>
    </row>
    <row r="10" spans="1:14" ht="16.5" customHeight="1">
      <c r="A10" s="23" t="s">
        <v>35</v>
      </c>
      <c r="B10" s="46">
        <v>27</v>
      </c>
      <c r="C10" s="46">
        <v>8</v>
      </c>
      <c r="D10" s="46">
        <v>22</v>
      </c>
      <c r="E10" s="46">
        <v>61</v>
      </c>
      <c r="F10" s="46">
        <v>16</v>
      </c>
      <c r="G10" s="46">
        <v>3</v>
      </c>
      <c r="H10" s="46">
        <v>0</v>
      </c>
      <c r="I10" s="46">
        <v>67</v>
      </c>
      <c r="J10" s="46">
        <v>0</v>
      </c>
      <c r="K10" s="39">
        <f>SUM(B10:J10)</f>
        <v>204</v>
      </c>
      <c r="L10"/>
      <c r="M10"/>
      <c r="N10"/>
    </row>
    <row r="11" spans="1:14" ht="16.5" customHeight="1">
      <c r="A11" s="45" t="s">
        <v>34</v>
      </c>
      <c r="B11" s="44">
        <v>354955</v>
      </c>
      <c r="C11" s="44">
        <v>291903</v>
      </c>
      <c r="D11" s="44">
        <v>349650</v>
      </c>
      <c r="E11" s="44">
        <v>219043</v>
      </c>
      <c r="F11" s="44">
        <v>222290</v>
      </c>
      <c r="G11" s="44">
        <v>253560</v>
      </c>
      <c r="H11" s="44">
        <v>274456</v>
      </c>
      <c r="I11" s="44">
        <v>395390</v>
      </c>
      <c r="J11" s="44">
        <v>130873</v>
      </c>
      <c r="K11" s="39">
        <f>SUM(B11:J11)</f>
        <v>2492120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1366149.2700000003</v>
      </c>
      <c r="C17" s="37">
        <f t="shared" si="2"/>
        <v>1235680.2</v>
      </c>
      <c r="D17" s="37">
        <f t="shared" si="2"/>
        <v>1566480.8299999998</v>
      </c>
      <c r="E17" s="37">
        <f t="shared" si="2"/>
        <v>948184.7599999999</v>
      </c>
      <c r="F17" s="37">
        <f t="shared" si="2"/>
        <v>913824.14</v>
      </c>
      <c r="G17" s="37">
        <f t="shared" si="2"/>
        <v>987690.7699999999</v>
      </c>
      <c r="H17" s="37">
        <f t="shared" si="2"/>
        <v>915449.33</v>
      </c>
      <c r="I17" s="37">
        <f t="shared" si="2"/>
        <v>1382812.21</v>
      </c>
      <c r="J17" s="37">
        <f t="shared" si="2"/>
        <v>498585.4699999999</v>
      </c>
      <c r="K17" s="37">
        <f aca="true" t="shared" si="3" ref="K17:K22">SUM(B17:J17)</f>
        <v>9814856.979999999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1293817.36</v>
      </c>
      <c r="C18" s="31">
        <f t="shared" si="4"/>
        <v>1175388.93</v>
      </c>
      <c r="D18" s="31">
        <f t="shared" si="4"/>
        <v>1539249.64</v>
      </c>
      <c r="E18" s="31">
        <f t="shared" si="4"/>
        <v>847922.7</v>
      </c>
      <c r="F18" s="31">
        <f t="shared" si="4"/>
        <v>909617.27</v>
      </c>
      <c r="G18" s="31">
        <f t="shared" si="4"/>
        <v>1020744.97</v>
      </c>
      <c r="H18" s="31">
        <f t="shared" si="4"/>
        <v>871243.05</v>
      </c>
      <c r="I18" s="31">
        <f t="shared" si="4"/>
        <v>1310061.77</v>
      </c>
      <c r="J18" s="31">
        <f t="shared" si="4"/>
        <v>479383.66</v>
      </c>
      <c r="K18" s="31">
        <f t="shared" si="3"/>
        <v>9447429.35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33523.8</v>
      </c>
      <c r="C19" s="31">
        <f t="shared" si="5"/>
        <v>35672.5</v>
      </c>
      <c r="D19" s="31">
        <f t="shared" si="5"/>
        <v>3643.34</v>
      </c>
      <c r="E19" s="31">
        <f t="shared" si="5"/>
        <v>73747.88</v>
      </c>
      <c r="F19" s="31">
        <f t="shared" si="5"/>
        <v>-17421.9</v>
      </c>
      <c r="G19" s="31">
        <f t="shared" si="5"/>
        <v>-42304.29</v>
      </c>
      <c r="H19" s="31">
        <f t="shared" si="5"/>
        <v>33433.47</v>
      </c>
      <c r="I19" s="31">
        <f t="shared" si="5"/>
        <v>20507.19</v>
      </c>
      <c r="J19" s="31">
        <f t="shared" si="5"/>
        <v>15236.68</v>
      </c>
      <c r="K19" s="31">
        <f t="shared" si="3"/>
        <v>156038.67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-158360.95</v>
      </c>
      <c r="C25" s="31">
        <f t="shared" si="6"/>
        <v>-107215.20999999999</v>
      </c>
      <c r="D25" s="31">
        <f t="shared" si="6"/>
        <v>-1143052.1300000001</v>
      </c>
      <c r="E25" s="31">
        <f t="shared" si="6"/>
        <v>-168907.74</v>
      </c>
      <c r="F25" s="31">
        <f t="shared" si="6"/>
        <v>-73075.2</v>
      </c>
      <c r="G25" s="31">
        <f t="shared" si="6"/>
        <v>-134716.19</v>
      </c>
      <c r="H25" s="31">
        <f t="shared" si="6"/>
        <v>-711085.23</v>
      </c>
      <c r="I25" s="31">
        <f t="shared" si="6"/>
        <v>-151201.65</v>
      </c>
      <c r="J25" s="31">
        <f t="shared" si="6"/>
        <v>-39756.12</v>
      </c>
      <c r="K25" s="31">
        <f aca="true" t="shared" si="7" ref="K25:K33">SUM(B25:J25)</f>
        <v>-2687370.42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-158360.95</v>
      </c>
      <c r="C26" s="31">
        <f t="shared" si="8"/>
        <v>-107215.20999999999</v>
      </c>
      <c r="D26" s="31">
        <f t="shared" si="8"/>
        <v>-125026.82</v>
      </c>
      <c r="E26" s="31">
        <f t="shared" si="8"/>
        <v>-168907.74</v>
      </c>
      <c r="F26" s="31">
        <f t="shared" si="8"/>
        <v>-73075.2</v>
      </c>
      <c r="G26" s="31">
        <f t="shared" si="8"/>
        <v>-134716.19</v>
      </c>
      <c r="H26" s="31">
        <f t="shared" si="8"/>
        <v>-61085.229999999996</v>
      </c>
      <c r="I26" s="31">
        <f t="shared" si="8"/>
        <v>-151201.65</v>
      </c>
      <c r="J26" s="31">
        <f t="shared" si="8"/>
        <v>-34537.880000000005</v>
      </c>
      <c r="K26" s="31">
        <f t="shared" si="7"/>
        <v>-1014126.8699999999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-112037.2</v>
      </c>
      <c r="C27" s="31">
        <f aca="true" t="shared" si="9" ref="C27:J27">-ROUND((C9)*$E$3,2)</f>
        <v>-100958</v>
      </c>
      <c r="D27" s="31">
        <f t="shared" si="9"/>
        <v>-99220</v>
      </c>
      <c r="E27" s="31">
        <f t="shared" si="9"/>
        <v>-72234.8</v>
      </c>
      <c r="F27" s="31">
        <f t="shared" si="9"/>
        <v>-73075.2</v>
      </c>
      <c r="G27" s="31">
        <f t="shared" si="9"/>
        <v>-51040</v>
      </c>
      <c r="H27" s="31">
        <f t="shared" si="9"/>
        <v>-41650.4</v>
      </c>
      <c r="I27" s="31">
        <f t="shared" si="9"/>
        <v>-120872.4</v>
      </c>
      <c r="J27" s="31">
        <f t="shared" si="9"/>
        <v>-25181.2</v>
      </c>
      <c r="K27" s="31">
        <f t="shared" si="7"/>
        <v>-696269.2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-10472</v>
      </c>
      <c r="C29" s="31">
        <v>-2741.2</v>
      </c>
      <c r="D29" s="31">
        <v>-4334</v>
      </c>
      <c r="E29" s="31">
        <v>-4611.2</v>
      </c>
      <c r="F29" s="27">
        <v>0</v>
      </c>
      <c r="G29" s="31">
        <v>-2587.2</v>
      </c>
      <c r="H29" s="31">
        <v>-1001.1</v>
      </c>
      <c r="I29" s="31">
        <v>-1562.3</v>
      </c>
      <c r="J29" s="31">
        <v>-481.97</v>
      </c>
      <c r="K29" s="31">
        <f t="shared" si="7"/>
        <v>-27790.97</v>
      </c>
      <c r="L29"/>
      <c r="M29"/>
      <c r="N29"/>
    </row>
    <row r="30" spans="1:14" ht="16.5" customHeight="1">
      <c r="A30" s="26" t="s">
        <v>21</v>
      </c>
      <c r="B30" s="31">
        <v>-35851.75</v>
      </c>
      <c r="C30" s="31">
        <v>-3516.01</v>
      </c>
      <c r="D30" s="31">
        <v>-21472.82</v>
      </c>
      <c r="E30" s="31">
        <v>-92061.74</v>
      </c>
      <c r="F30" s="27">
        <v>0</v>
      </c>
      <c r="G30" s="31">
        <v>-81088.99</v>
      </c>
      <c r="H30" s="31">
        <v>-18433.73</v>
      </c>
      <c r="I30" s="31">
        <v>-28766.95</v>
      </c>
      <c r="J30" s="31">
        <v>-8874.71</v>
      </c>
      <c r="K30" s="31">
        <f t="shared" si="7"/>
        <v>-290066.7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-1018025.31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-650000</v>
      </c>
      <c r="I31" s="28">
        <f t="shared" si="10"/>
        <v>0</v>
      </c>
      <c r="J31" s="28">
        <f t="shared" si="10"/>
        <v>-5218.24</v>
      </c>
      <c r="K31" s="31">
        <f t="shared" si="7"/>
        <v>-1673243.55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17">
        <v>0</v>
      </c>
      <c r="F40" s="17">
        <v>0</v>
      </c>
      <c r="G40" s="17">
        <v>0</v>
      </c>
      <c r="H40" s="28">
        <v>-650000</v>
      </c>
      <c r="I40" s="17">
        <v>0</v>
      </c>
      <c r="J40" s="17">
        <v>0</v>
      </c>
      <c r="K40" s="28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1207788.3200000003</v>
      </c>
      <c r="C45" s="10">
        <f t="shared" si="11"/>
        <v>1128464.99</v>
      </c>
      <c r="D45" s="10">
        <f t="shared" si="11"/>
        <v>423428.6999999997</v>
      </c>
      <c r="E45" s="10">
        <f t="shared" si="11"/>
        <v>779277.0199999999</v>
      </c>
      <c r="F45" s="10">
        <f t="shared" si="11"/>
        <v>840748.9400000001</v>
      </c>
      <c r="G45" s="10">
        <f t="shared" si="11"/>
        <v>852974.5799999998</v>
      </c>
      <c r="H45" s="10">
        <f t="shared" si="11"/>
        <v>204364.09999999998</v>
      </c>
      <c r="I45" s="10">
        <f t="shared" si="11"/>
        <v>1231610.56</v>
      </c>
      <c r="J45" s="10">
        <f t="shared" si="11"/>
        <v>458829.3499999999</v>
      </c>
      <c r="K45" s="21">
        <f>SUM(B45:J45)</f>
        <v>7127486.5600000005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1207788.32</v>
      </c>
      <c r="C51" s="10">
        <f t="shared" si="12"/>
        <v>1128465</v>
      </c>
      <c r="D51" s="10">
        <f t="shared" si="12"/>
        <v>423428.7</v>
      </c>
      <c r="E51" s="10">
        <f t="shared" si="12"/>
        <v>779277.02</v>
      </c>
      <c r="F51" s="10">
        <f t="shared" si="12"/>
        <v>840748.94</v>
      </c>
      <c r="G51" s="10">
        <f t="shared" si="12"/>
        <v>852974.58</v>
      </c>
      <c r="H51" s="10">
        <f t="shared" si="12"/>
        <v>204364.1</v>
      </c>
      <c r="I51" s="10">
        <f>SUM(I52:I64)</f>
        <v>1231610.56</v>
      </c>
      <c r="J51" s="10">
        <f t="shared" si="12"/>
        <v>458829.36</v>
      </c>
      <c r="K51" s="5">
        <f>SUM(K52:K64)</f>
        <v>7127486.580000001</v>
      </c>
      <c r="L51" s="9"/>
    </row>
    <row r="52" spans="1:11" ht="16.5" customHeight="1">
      <c r="A52" s="7" t="s">
        <v>71</v>
      </c>
      <c r="B52" s="8">
        <v>1054519.98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1054519.98</v>
      </c>
    </row>
    <row r="53" spans="1:11" ht="16.5" customHeight="1">
      <c r="A53" s="7" t="s">
        <v>72</v>
      </c>
      <c r="B53" s="8">
        <v>153268.34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153268.34</v>
      </c>
    </row>
    <row r="54" spans="1:11" ht="16.5" customHeight="1">
      <c r="A54" s="7" t="s">
        <v>4</v>
      </c>
      <c r="B54" s="6">
        <v>0</v>
      </c>
      <c r="C54" s="8">
        <v>1128465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1128465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423428.7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423428.7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779277.02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779277.02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840748.94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840748.94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852974.58</v>
      </c>
      <c r="H58" s="6">
        <v>0</v>
      </c>
      <c r="I58" s="6">
        <v>0</v>
      </c>
      <c r="J58" s="6">
        <v>0</v>
      </c>
      <c r="K58" s="5">
        <f t="shared" si="13"/>
        <v>852974.58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204364.1</v>
      </c>
      <c r="I59" s="6">
        <v>0</v>
      </c>
      <c r="J59" s="6">
        <v>0</v>
      </c>
      <c r="K59" s="5">
        <f t="shared" si="13"/>
        <v>204364.1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472322.65</v>
      </c>
      <c r="J61" s="6">
        <v>0</v>
      </c>
      <c r="K61" s="5">
        <f t="shared" si="13"/>
        <v>472322.65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759287.91</v>
      </c>
      <c r="J62" s="6">
        <v>0</v>
      </c>
      <c r="K62" s="5">
        <f t="shared" si="13"/>
        <v>759287.91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458829.36</v>
      </c>
      <c r="K63" s="5">
        <f t="shared" si="13"/>
        <v>458829.36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40139.24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8128.34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2020-01-28T20:03:04Z</dcterms:modified>
  <cp:category/>
  <cp:version/>
  <cp:contentType/>
  <cp:contentStatus/>
</cp:coreProperties>
</file>