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<sst xmlns="http://schemas.openxmlformats.org/spreadsheetml/2006/main" count="82" uniqueCount="81">
  <si>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</si>
  <si>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</si>
  <si>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</si>
  <si>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</si>
  <si>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</si>
  <si>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</si>
  <si>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</si>
  <si>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</si>
  <si>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</si>
  <si>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</si>
  <si>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</si>
  <si>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</si>
  <si>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</si>
  <si>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</si>
  <si>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</si>
  <si>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</si>
  <si>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</si>
  <si>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</si>
  <si>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</si>
  <si>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</si>
  <si>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</si>
  <si>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</si>
  <si>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</si>
  <si>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</si>
  <si>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</si>
  <si>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</si>
  <si>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</si>
  <si>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</si>
  <si>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</si>
  <si>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</si>
  <si>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</si>
  <si>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</si>
  <si>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</si>
  <si>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</si>
  <si>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</si>
  <si>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</si>
  <si>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</si>
  <si>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</si>
  <si>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</si>
  <si>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</si>
  <si>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</si>
  <si>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</si>
  <si>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</si>
  <si>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</si>
  <si>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</si>
  <si>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</si>
  <si>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</si>
  <si>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</si>
  <si>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</si>
  <si>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</si>
  <si>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</si>
  <si>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</si>
  <si>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</si>
  <si>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</si>
  <si>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</si>
  <si>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</si>
  <si>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</si>
  <si>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</si>
  <si>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</si>
  <si>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</si>
  <si>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</si>
  <si>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</si>
  <si>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</si>
  <si>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</si>
  <si>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</si>
  <si>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</si>
  <si>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</si>
  <si>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</si>
  <si>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</si>
  <si>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</si>
  <si>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</si>
  <si>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</si>
  <si>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</si>
  <si>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</si>
  <si>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</si>
  <si>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</si>
  <si>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</si>
  <si>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</si>
  <si>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</si>
  <si>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</si>
  <si>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21/01/20 - VENCIMENTO 28/01/20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</si>
</sst>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379517</v>
      </c>
      <c r="C7" s="48">
        <f t="shared" si="0"/>
        <v>317024</v>
      </c>
      <c r="D7" s="48">
        <f t="shared" si="0"/>
        <v>376871</v>
      </c>
      <c r="E7" s="48">
        <f t="shared" si="0"/>
        <v>237925</v>
      </c>
      <c r="F7" s="48">
        <f t="shared" si="0"/>
        <v>237768</v>
      </c>
      <c r="G7" s="48">
        <f t="shared" si="0"/>
        <v>264988</v>
      </c>
      <c r="H7" s="48">
        <f t="shared" si="0"/>
        <v>281884</v>
      </c>
      <c r="I7" s="48">
        <f t="shared" si="0"/>
        <v>421627</v>
      </c>
      <c r="J7" s="48">
        <f t="shared" si="0"/>
        <v>135624</v>
      </c>
      <c r="K7" s="48">
        <f t="shared" si="0"/>
        <v>2653228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26055</v>
      </c>
      <c r="C8" s="46">
        <f t="shared" si="1"/>
        <v>23830</v>
      </c>
      <c r="D8" s="46">
        <f t="shared" si="1"/>
        <v>23288</v>
      </c>
      <c r="E8" s="46">
        <f t="shared" si="1"/>
        <v>17080</v>
      </c>
      <c r="F8" s="46">
        <f t="shared" si="1"/>
        <v>17111</v>
      </c>
      <c r="G8" s="46">
        <f t="shared" si="1"/>
        <v>11555</v>
      </c>
      <c r="H8" s="46">
        <f t="shared" si="1"/>
        <v>9699</v>
      </c>
      <c r="I8" s="46">
        <f t="shared" si="1"/>
        <v>28466</v>
      </c>
      <c r="J8" s="46">
        <f t="shared" si="1"/>
        <v>5968</v>
      </c>
      <c r="K8" s="39">
        <f>SUM(B8:J8)</f>
        <v>163052</v>
      </c>
      <c r="L8"/>
      <c r="M8"/>
      <c r="N8"/>
    </row>
    <row r="9" spans="1:14" ht="16.5" customHeight="1">
      <c r="A9" s="23" t="s">
        <v>36</v>
      </c>
      <c r="B9" s="46">
        <v>26026</v>
      </c>
      <c r="C9" s="46">
        <v>23822</v>
      </c>
      <c r="D9" s="46">
        <v>23267</v>
      </c>
      <c r="E9" s="46">
        <v>17028</v>
      </c>
      <c r="F9" s="46">
        <v>17091</v>
      </c>
      <c r="G9" s="46">
        <v>11551</v>
      </c>
      <c r="H9" s="46">
        <v>9699</v>
      </c>
      <c r="I9" s="46">
        <v>28391</v>
      </c>
      <c r="J9" s="46">
        <v>5968</v>
      </c>
      <c r="K9" s="39">
        <f>SUM(B9:J9)</f>
        <v>162843</v>
      </c>
      <c r="L9"/>
      <c r="M9"/>
      <c r="N9"/>
    </row>
    <row r="10" spans="1:14" ht="16.5" customHeight="1">
      <c r="A10" s="23" t="s">
        <v>35</v>
      </c>
      <c r="B10" s="46">
        <v>29</v>
      </c>
      <c r="C10" s="46">
        <v>8</v>
      </c>
      <c r="D10" s="46">
        <v>21</v>
      </c>
      <c r="E10" s="46">
        <v>52</v>
      </c>
      <c r="F10" s="46">
        <v>20</v>
      </c>
      <c r="G10" s="46">
        <v>4</v>
      </c>
      <c r="H10" s="46">
        <v>0</v>
      </c>
      <c r="I10" s="46">
        <v>75</v>
      </c>
      <c r="J10" s="46">
        <v>0</v>
      </c>
      <c r="K10" s="39">
        <f>SUM(B10:J10)</f>
        <v>209</v>
      </c>
      <c r="L10"/>
      <c r="M10"/>
      <c r="N10"/>
    </row>
    <row r="11" spans="1:14" ht="16.5" customHeight="1">
      <c r="A11" s="45" t="s">
        <v>34</v>
      </c>
      <c r="B11" s="44">
        <v>353462</v>
      </c>
      <c r="C11" s="44">
        <v>293194</v>
      </c>
      <c r="D11" s="44">
        <v>353583</v>
      </c>
      <c r="E11" s="44">
        <v>220845</v>
      </c>
      <c r="F11" s="44">
        <v>220657</v>
      </c>
      <c r="G11" s="44">
        <v>253433</v>
      </c>
      <c r="H11" s="44">
        <v>272185</v>
      </c>
      <c r="I11" s="44">
        <v>393161</v>
      </c>
      <c r="J11" s="44">
        <v>129656</v>
      </c>
      <c r="K11" s="39">
        <f>SUM(B11:J11)</f>
        <v>2490176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1362911.55</v>
      </c>
      <c r="C17" s="37">
        <f t="shared" si="2"/>
        <v>1244019.19</v>
      </c>
      <c r="D17" s="37">
        <f t="shared" si="2"/>
        <v>1585751.3399999999</v>
      </c>
      <c r="E17" s="37">
        <f t="shared" si="2"/>
        <v>957592.4099999999</v>
      </c>
      <c r="F17" s="37">
        <f t="shared" si="2"/>
        <v>909544.55</v>
      </c>
      <c r="G17" s="37">
        <f t="shared" si="2"/>
        <v>987045.03</v>
      </c>
      <c r="H17" s="37">
        <f t="shared" si="2"/>
        <v>908955.5399999999</v>
      </c>
      <c r="I17" s="37">
        <f t="shared" si="2"/>
        <v>1378719.1600000001</v>
      </c>
      <c r="J17" s="37">
        <f t="shared" si="2"/>
        <v>495065.81999999995</v>
      </c>
      <c r="K17" s="37">
        <f aca="true" t="shared" si="3" ref="K17:K22">SUM(B17:J17)</f>
        <v>9829604.59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1290661.41</v>
      </c>
      <c r="C18" s="31">
        <f t="shared" si="4"/>
        <v>1183482.29</v>
      </c>
      <c r="D18" s="31">
        <f t="shared" si="4"/>
        <v>1558474.65</v>
      </c>
      <c r="E18" s="31">
        <f t="shared" si="4"/>
        <v>856577.59</v>
      </c>
      <c r="F18" s="31">
        <f t="shared" si="4"/>
        <v>905254.11</v>
      </c>
      <c r="G18" s="31">
        <f t="shared" si="4"/>
        <v>1020071.31</v>
      </c>
      <c r="H18" s="31">
        <f t="shared" si="4"/>
        <v>864989.24</v>
      </c>
      <c r="I18" s="31">
        <f t="shared" si="4"/>
        <v>1306031.8</v>
      </c>
      <c r="J18" s="31">
        <f t="shared" si="4"/>
        <v>475972.43</v>
      </c>
      <c r="K18" s="31">
        <f t="shared" si="3"/>
        <v>9461514.830000002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33442.03</v>
      </c>
      <c r="C19" s="31">
        <f t="shared" si="5"/>
        <v>35918.13</v>
      </c>
      <c r="D19" s="31">
        <f t="shared" si="5"/>
        <v>3688.84</v>
      </c>
      <c r="E19" s="31">
        <f t="shared" si="5"/>
        <v>74500.64</v>
      </c>
      <c r="F19" s="31">
        <f t="shared" si="5"/>
        <v>-17338.33</v>
      </c>
      <c r="G19" s="31">
        <f t="shared" si="5"/>
        <v>-42276.37</v>
      </c>
      <c r="H19" s="31">
        <f t="shared" si="5"/>
        <v>33193.49</v>
      </c>
      <c r="I19" s="31">
        <f t="shared" si="5"/>
        <v>20444.11</v>
      </c>
      <c r="J19" s="31">
        <f t="shared" si="5"/>
        <v>15128.26</v>
      </c>
      <c r="K19" s="31">
        <f t="shared" si="3"/>
        <v>156700.8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-284199.70999999996</v>
      </c>
      <c r="C25" s="31">
        <f t="shared" si="6"/>
        <v>-110851.33000000002</v>
      </c>
      <c r="D25" s="31">
        <f t="shared" si="6"/>
        <v>848623.5499999999</v>
      </c>
      <c r="E25" s="31">
        <f t="shared" si="6"/>
        <v>-253876.78999999998</v>
      </c>
      <c r="F25" s="31">
        <f t="shared" si="6"/>
        <v>-75200.4</v>
      </c>
      <c r="G25" s="31">
        <f t="shared" si="6"/>
        <v>-279699.32</v>
      </c>
      <c r="H25" s="31">
        <f t="shared" si="6"/>
        <v>563626.47</v>
      </c>
      <c r="I25" s="31">
        <f t="shared" si="6"/>
        <v>-193113.65</v>
      </c>
      <c r="J25" s="31">
        <f t="shared" si="6"/>
        <v>-52515.310000000005</v>
      </c>
      <c r="K25" s="31">
        <f aca="true" t="shared" si="7" ref="K25:K33">SUM(B25:J25)</f>
        <v>162793.50999999998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-284199.70999999996</v>
      </c>
      <c r="C26" s="31">
        <f t="shared" si="8"/>
        <v>-110851.33000000002</v>
      </c>
      <c r="D26" s="31">
        <f t="shared" si="8"/>
        <v>-153351.14</v>
      </c>
      <c r="E26" s="31">
        <f t="shared" si="8"/>
        <v>-253876.78999999998</v>
      </c>
      <c r="F26" s="31">
        <f t="shared" si="8"/>
        <v>-75200.4</v>
      </c>
      <c r="G26" s="31">
        <f t="shared" si="8"/>
        <v>-279699.32</v>
      </c>
      <c r="H26" s="31">
        <f t="shared" si="8"/>
        <v>-86373.53</v>
      </c>
      <c r="I26" s="31">
        <f t="shared" si="8"/>
        <v>-193113.65</v>
      </c>
      <c r="J26" s="31">
        <f t="shared" si="8"/>
        <v>-47297.07000000001</v>
      </c>
      <c r="K26" s="31">
        <f t="shared" si="7"/>
        <v>-1483962.94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-114514.4</v>
      </c>
      <c r="C27" s="31">
        <f aca="true" t="shared" si="9" ref="C27:J27">-ROUND((C9)*$E$3,2)</f>
        <v>-104816.8</v>
      </c>
      <c r="D27" s="31">
        <f t="shared" si="9"/>
        <v>-102374.8</v>
      </c>
      <c r="E27" s="31">
        <f t="shared" si="9"/>
        <v>-74923.2</v>
      </c>
      <c r="F27" s="31">
        <f t="shared" si="9"/>
        <v>-75200.4</v>
      </c>
      <c r="G27" s="31">
        <f t="shared" si="9"/>
        <v>-50824.4</v>
      </c>
      <c r="H27" s="31">
        <f t="shared" si="9"/>
        <v>-42675.6</v>
      </c>
      <c r="I27" s="31">
        <f t="shared" si="9"/>
        <v>-124920.4</v>
      </c>
      <c r="J27" s="31">
        <f t="shared" si="9"/>
        <v>-26259.2</v>
      </c>
      <c r="K27" s="31">
        <f t="shared" si="7"/>
        <v>-716509.2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-14273.6</v>
      </c>
      <c r="C29" s="31">
        <v>-1755.6</v>
      </c>
      <c r="D29" s="31">
        <v>-5341.6</v>
      </c>
      <c r="E29" s="31">
        <v>-5852</v>
      </c>
      <c r="F29" s="27">
        <v>0</v>
      </c>
      <c r="G29" s="31">
        <v>-3942.4</v>
      </c>
      <c r="H29" s="31">
        <v>-1282.41</v>
      </c>
      <c r="I29" s="31">
        <v>-2001.28</v>
      </c>
      <c r="J29" s="31">
        <v>-617.4</v>
      </c>
      <c r="K29" s="31">
        <f t="shared" si="7"/>
        <v>-35066.29000000001</v>
      </c>
      <c r="L29"/>
      <c r="M29"/>
      <c r="N29"/>
    </row>
    <row r="30" spans="1:14" ht="16.5" customHeight="1">
      <c r="A30" s="26" t="s">
        <v>21</v>
      </c>
      <c r="B30" s="31">
        <v>-155411.71</v>
      </c>
      <c r="C30" s="31">
        <v>-4278.93</v>
      </c>
      <c r="D30" s="31">
        <v>-45634.74</v>
      </c>
      <c r="E30" s="31">
        <v>-173101.59</v>
      </c>
      <c r="F30" s="27">
        <v>0</v>
      </c>
      <c r="G30" s="31">
        <v>-224932.52</v>
      </c>
      <c r="H30" s="31">
        <v>-42415.52</v>
      </c>
      <c r="I30" s="31">
        <v>-66191.97</v>
      </c>
      <c r="J30" s="31">
        <v>-20420.47</v>
      </c>
      <c r="K30" s="31">
        <f t="shared" si="7"/>
        <v>-732387.45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1001974.69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650000</v>
      </c>
      <c r="I31" s="28">
        <f t="shared" si="10"/>
        <v>0</v>
      </c>
      <c r="J31" s="28">
        <f t="shared" si="10"/>
        <v>-5218.24</v>
      </c>
      <c r="K31" s="31">
        <f t="shared" si="7"/>
        <v>1646756.45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2020000</v>
      </c>
      <c r="E39" s="17">
        <v>0</v>
      </c>
      <c r="F39" s="17">
        <v>0</v>
      </c>
      <c r="G39" s="17">
        <v>0</v>
      </c>
      <c r="H39" s="28">
        <v>1300000</v>
      </c>
      <c r="I39" s="17">
        <v>0</v>
      </c>
      <c r="J39" s="17">
        <v>0</v>
      </c>
      <c r="K39" s="28">
        <f>SUM(B39:J39)</f>
        <v>3320000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1078711.84</v>
      </c>
      <c r="C45" s="10">
        <f t="shared" si="11"/>
        <v>1133167.8599999999</v>
      </c>
      <c r="D45" s="10">
        <f t="shared" si="11"/>
        <v>2434374.8899999997</v>
      </c>
      <c r="E45" s="10">
        <f t="shared" si="11"/>
        <v>703715.6199999999</v>
      </c>
      <c r="F45" s="10">
        <f t="shared" si="11"/>
        <v>834344.15</v>
      </c>
      <c r="G45" s="10">
        <f t="shared" si="11"/>
        <v>707345.71</v>
      </c>
      <c r="H45" s="10">
        <f t="shared" si="11"/>
        <v>1472582.0099999998</v>
      </c>
      <c r="I45" s="10">
        <f t="shared" si="11"/>
        <v>1185605.5100000002</v>
      </c>
      <c r="J45" s="10">
        <f t="shared" si="11"/>
        <v>442550.50999999995</v>
      </c>
      <c r="K45" s="21">
        <f>SUM(B45:J45)</f>
        <v>9992398.1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1078711.84</v>
      </c>
      <c r="C51" s="10">
        <f t="shared" si="12"/>
        <v>1133167.87</v>
      </c>
      <c r="D51" s="10">
        <f t="shared" si="12"/>
        <v>2434374.89</v>
      </c>
      <c r="E51" s="10">
        <f t="shared" si="12"/>
        <v>703715.61</v>
      </c>
      <c r="F51" s="10">
        <f t="shared" si="12"/>
        <v>834344.14</v>
      </c>
      <c r="G51" s="10">
        <f t="shared" si="12"/>
        <v>707345.71</v>
      </c>
      <c r="H51" s="10">
        <f t="shared" si="12"/>
        <v>1472582.02</v>
      </c>
      <c r="I51" s="10">
        <f>SUM(I52:I64)</f>
        <v>1185605.5</v>
      </c>
      <c r="J51" s="10">
        <f t="shared" si="12"/>
        <v>442550.51</v>
      </c>
      <c r="K51" s="5">
        <f>SUM(K52:K64)</f>
        <v>9992398.09</v>
      </c>
      <c r="L51" s="9"/>
    </row>
    <row r="52" spans="1:11" ht="16.5" customHeight="1">
      <c r="A52" s="7" t="s">
        <v>71</v>
      </c>
      <c r="B52" s="8">
        <v>939450.14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939450.14</v>
      </c>
    </row>
    <row r="53" spans="1:11" ht="16.5" customHeight="1">
      <c r="A53" s="7" t="s">
        <v>72</v>
      </c>
      <c r="B53" s="8">
        <v>139261.7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139261.7</v>
      </c>
    </row>
    <row r="54" spans="1:11" ht="16.5" customHeight="1">
      <c r="A54" s="7" t="s">
        <v>4</v>
      </c>
      <c r="B54" s="6">
        <v>0</v>
      </c>
      <c r="C54" s="8">
        <v>1133167.87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1133167.87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2434374.89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2434374.89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703715.61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703715.61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834344.14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834344.14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707345.71</v>
      </c>
      <c r="H58" s="6">
        <v>0</v>
      </c>
      <c r="I58" s="6">
        <v>0</v>
      </c>
      <c r="J58" s="6">
        <v>0</v>
      </c>
      <c r="K58" s="5">
        <f t="shared" si="13"/>
        <v>707345.71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1472582.02</v>
      </c>
      <c r="I59" s="6">
        <v>0</v>
      </c>
      <c r="J59" s="6">
        <v>0</v>
      </c>
      <c r="K59" s="5">
        <f t="shared" si="13"/>
        <v>1472582.02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465824.4</v>
      </c>
      <c r="J61" s="6">
        <v>0</v>
      </c>
      <c r="K61" s="5">
        <f t="shared" si="13"/>
        <v>465824.4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719781.1</v>
      </c>
      <c r="J62" s="6">
        <v>0</v>
      </c>
      <c r="K62" s="5">
        <f t="shared" si="13"/>
        <v>719781.1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442550.51</v>
      </c>
      <c r="K63" s="5">
        <f t="shared" si="13"/>
        <v>442550.51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40139.24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2020-01-27T20:30:07Z</dcterms:modified>
  <cp:category/>
  <cp:version/>
  <cp:contentType/>
  <cp:contentStatus/>
</cp:coreProperties>
</file>