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<sst xmlns="http://schemas.openxmlformats.org/spreadsheetml/2006/main" count="82" uniqueCount="81">
  <si>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</si>
  <si>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</si>
  <si>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</si>
  <si>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</si>
  <si>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</si>
  <si>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</si>
  <si>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</si>
  <si>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</si>
  <si>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</si>
  <si>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</si>
  <si>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</si>
  <si>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</si>
  <si>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</si>
  <si>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</si>
  <si>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</si>
  <si>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</si>
  <si>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</si>
  <si>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</si>
  <si>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</si>
  <si>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</si>
  <si>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</si>
  <si>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</si>
  <si>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</si>
  <si>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</si>
  <si>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</si>
  <si>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</si>
  <si>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</si>
  <si>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</si>
  <si>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</si>
  <si>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</si>
  <si>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</si>
  <si>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</si>
  <si>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</si>
  <si>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</si>
  <si>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</si>
  <si>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</si>
  <si>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</si>
  <si>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</si>
  <si>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</si>
  <si>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</si>
  <si>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</si>
  <si>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</si>
  <si>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</si>
  <si>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</si>
  <si>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</si>
  <si>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</si>
  <si>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</si>
  <si>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</si>
  <si>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</si>
  <si>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</si>
  <si>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</si>
  <si>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</si>
  <si>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</si>
  <si>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</si>
  <si>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</si>
  <si>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</si>
  <si>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</si>
  <si>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</si>
  <si>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</si>
  <si>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</si>
  <si>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</si>
  <si>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</si>
  <si>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</si>
  <si>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</si>
  <si>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</si>
  <si>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</si>
  <si>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</si>
  <si>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</si>
  <si>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</si>
  <si>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</si>
  <si>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</si>
  <si>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</si>
  <si>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</si>
  <si>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</si>
  <si>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</si>
  <si>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</si>
  <si>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</si>
  <si>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</si>
  <si>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</si>
  <si>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</si>
  <si>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14/01/20 - VENCIMENTO 21/01/20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</si>
</sst>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371789</v>
      </c>
      <c r="C7" s="48">
        <f t="shared" si="0"/>
        <v>308501</v>
      </c>
      <c r="D7" s="48">
        <f t="shared" si="0"/>
        <v>361051</v>
      </c>
      <c r="E7" s="48">
        <f t="shared" si="0"/>
        <v>228484</v>
      </c>
      <c r="F7" s="48">
        <f t="shared" si="0"/>
        <v>233013</v>
      </c>
      <c r="G7" s="48">
        <f t="shared" si="0"/>
        <v>253978</v>
      </c>
      <c r="H7" s="48">
        <f t="shared" si="0"/>
        <v>267725</v>
      </c>
      <c r="I7" s="48">
        <f t="shared" si="0"/>
        <v>424879</v>
      </c>
      <c r="J7" s="48">
        <f t="shared" si="0"/>
        <v>130950</v>
      </c>
      <c r="K7" s="48">
        <f t="shared" si="0"/>
        <v>2580370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25104</v>
      </c>
      <c r="C8" s="46">
        <f t="shared" si="1"/>
        <v>22888</v>
      </c>
      <c r="D8" s="46">
        <f t="shared" si="1"/>
        <v>22167</v>
      </c>
      <c r="E8" s="46">
        <f t="shared" si="1"/>
        <v>16348</v>
      </c>
      <c r="F8" s="46">
        <f t="shared" si="1"/>
        <v>16486</v>
      </c>
      <c r="G8" s="46">
        <f t="shared" si="1"/>
        <v>11081</v>
      </c>
      <c r="H8" s="46">
        <f t="shared" si="1"/>
        <v>9257</v>
      </c>
      <c r="I8" s="46">
        <f t="shared" si="1"/>
        <v>27659</v>
      </c>
      <c r="J8" s="46">
        <f t="shared" si="1"/>
        <v>5756</v>
      </c>
      <c r="K8" s="39">
        <f>SUM(B8:J8)</f>
        <v>156746</v>
      </c>
      <c r="L8"/>
      <c r="M8"/>
      <c r="N8"/>
    </row>
    <row r="9" spans="1:14" ht="16.5" customHeight="1">
      <c r="A9" s="23" t="s">
        <v>36</v>
      </c>
      <c r="B9" s="46">
        <v>25074</v>
      </c>
      <c r="C9" s="46">
        <v>22878</v>
      </c>
      <c r="D9" s="46">
        <v>22145</v>
      </c>
      <c r="E9" s="46">
        <v>16311</v>
      </c>
      <c r="F9" s="46">
        <v>16463</v>
      </c>
      <c r="G9" s="46">
        <v>11075</v>
      </c>
      <c r="H9" s="46">
        <v>9257</v>
      </c>
      <c r="I9" s="46">
        <v>27596</v>
      </c>
      <c r="J9" s="46">
        <v>5756</v>
      </c>
      <c r="K9" s="39">
        <f>SUM(B9:J9)</f>
        <v>156555</v>
      </c>
      <c r="L9"/>
      <c r="M9"/>
      <c r="N9"/>
    </row>
    <row r="10" spans="1:14" ht="16.5" customHeight="1">
      <c r="A10" s="23" t="s">
        <v>35</v>
      </c>
      <c r="B10" s="46">
        <v>30</v>
      </c>
      <c r="C10" s="46">
        <v>10</v>
      </c>
      <c r="D10" s="46">
        <v>22</v>
      </c>
      <c r="E10" s="46">
        <v>37</v>
      </c>
      <c r="F10" s="46">
        <v>23</v>
      </c>
      <c r="G10" s="46">
        <v>6</v>
      </c>
      <c r="H10" s="46">
        <v>0</v>
      </c>
      <c r="I10" s="46">
        <v>63</v>
      </c>
      <c r="J10" s="46">
        <v>0</v>
      </c>
      <c r="K10" s="39">
        <f>SUM(B10:J10)</f>
        <v>191</v>
      </c>
      <c r="L10"/>
      <c r="M10"/>
      <c r="N10"/>
    </row>
    <row r="11" spans="1:14" ht="16.5" customHeight="1">
      <c r="A11" s="45" t="s">
        <v>34</v>
      </c>
      <c r="B11" s="44">
        <v>346685</v>
      </c>
      <c r="C11" s="44">
        <v>285613</v>
      </c>
      <c r="D11" s="44">
        <v>338884</v>
      </c>
      <c r="E11" s="44">
        <v>212136</v>
      </c>
      <c r="F11" s="44">
        <v>216527</v>
      </c>
      <c r="G11" s="44">
        <v>242897</v>
      </c>
      <c r="H11" s="44">
        <v>258468</v>
      </c>
      <c r="I11" s="44">
        <v>397220</v>
      </c>
      <c r="J11" s="44">
        <v>125194</v>
      </c>
      <c r="K11" s="39">
        <f>SUM(B11:J11)</f>
        <v>2423624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1335949.2000000002</v>
      </c>
      <c r="C17" s="37">
        <f t="shared" si="2"/>
        <v>1211236.34</v>
      </c>
      <c r="D17" s="37">
        <f t="shared" si="2"/>
        <v>1520176.0399999998</v>
      </c>
      <c r="E17" s="37">
        <f t="shared" si="2"/>
        <v>920646.69</v>
      </c>
      <c r="F17" s="37">
        <f t="shared" si="2"/>
        <v>891787.5700000001</v>
      </c>
      <c r="G17" s="37">
        <f t="shared" si="2"/>
        <v>946418.5700000001</v>
      </c>
      <c r="H17" s="37">
        <f t="shared" si="2"/>
        <v>863839.9299999999</v>
      </c>
      <c r="I17" s="37">
        <f t="shared" si="2"/>
        <v>1388950.23</v>
      </c>
      <c r="J17" s="37">
        <f t="shared" si="2"/>
        <v>478141.06</v>
      </c>
      <c r="K17" s="37">
        <f aca="true" t="shared" si="3" ref="K17:K22">SUM(B17:J17)</f>
        <v>9557145.63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1264380.03</v>
      </c>
      <c r="C18" s="31">
        <f t="shared" si="4"/>
        <v>1151665.08</v>
      </c>
      <c r="D18" s="31">
        <f t="shared" si="4"/>
        <v>1493054.2</v>
      </c>
      <c r="E18" s="31">
        <f t="shared" si="4"/>
        <v>822588.1</v>
      </c>
      <c r="F18" s="31">
        <f t="shared" si="4"/>
        <v>887150.39</v>
      </c>
      <c r="G18" s="31">
        <f t="shared" si="4"/>
        <v>977688.31</v>
      </c>
      <c r="H18" s="31">
        <f t="shared" si="4"/>
        <v>821540.94</v>
      </c>
      <c r="I18" s="31">
        <f t="shared" si="4"/>
        <v>1316105.19</v>
      </c>
      <c r="J18" s="31">
        <f t="shared" si="4"/>
        <v>459569.03</v>
      </c>
      <c r="K18" s="31">
        <f t="shared" si="3"/>
        <v>9193741.269999998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32761.06</v>
      </c>
      <c r="C19" s="31">
        <f t="shared" si="5"/>
        <v>34952.49</v>
      </c>
      <c r="D19" s="31">
        <f t="shared" si="5"/>
        <v>3533.99</v>
      </c>
      <c r="E19" s="31">
        <f t="shared" si="5"/>
        <v>71544.41</v>
      </c>
      <c r="F19" s="31">
        <f t="shared" si="5"/>
        <v>-16991.59</v>
      </c>
      <c r="G19" s="31">
        <f t="shared" si="5"/>
        <v>-40519.83</v>
      </c>
      <c r="H19" s="31">
        <f t="shared" si="5"/>
        <v>31526.18</v>
      </c>
      <c r="I19" s="31">
        <f t="shared" si="5"/>
        <v>20601.79</v>
      </c>
      <c r="J19" s="31">
        <f t="shared" si="5"/>
        <v>14606.9</v>
      </c>
      <c r="K19" s="31">
        <f t="shared" si="3"/>
        <v>152015.40000000002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-239860.14</v>
      </c>
      <c r="C25" s="31">
        <f t="shared" si="6"/>
        <v>-108015.14</v>
      </c>
      <c r="D25" s="31">
        <f t="shared" si="6"/>
        <v>1204437.17</v>
      </c>
      <c r="E25" s="31">
        <f t="shared" si="6"/>
        <v>-249284.85</v>
      </c>
      <c r="F25" s="31">
        <f t="shared" si="6"/>
        <v>-72437.2</v>
      </c>
      <c r="G25" s="31">
        <f t="shared" si="6"/>
        <v>-258753.57</v>
      </c>
      <c r="H25" s="31">
        <f t="shared" si="6"/>
        <v>761660.95</v>
      </c>
      <c r="I25" s="31">
        <f t="shared" si="6"/>
        <v>-187915.13</v>
      </c>
      <c r="J25" s="31">
        <f t="shared" si="6"/>
        <v>-51057.909999999996</v>
      </c>
      <c r="K25" s="31">
        <f aca="true" t="shared" si="7" ref="K25:K33">SUM(B25:J25)</f>
        <v>798774.1799999999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-239860.14</v>
      </c>
      <c r="C26" s="31">
        <f t="shared" si="8"/>
        <v>-108015.14</v>
      </c>
      <c r="D26" s="31">
        <f t="shared" si="8"/>
        <v>-147537.52</v>
      </c>
      <c r="E26" s="31">
        <f t="shared" si="8"/>
        <v>-249284.85</v>
      </c>
      <c r="F26" s="31">
        <f t="shared" si="8"/>
        <v>-72437.2</v>
      </c>
      <c r="G26" s="31">
        <f t="shared" si="8"/>
        <v>-258753.57</v>
      </c>
      <c r="H26" s="31">
        <f t="shared" si="8"/>
        <v>-83339.05</v>
      </c>
      <c r="I26" s="31">
        <f t="shared" si="8"/>
        <v>-187915.13</v>
      </c>
      <c r="J26" s="31">
        <f t="shared" si="8"/>
        <v>-45839.67</v>
      </c>
      <c r="K26" s="31">
        <f t="shared" si="7"/>
        <v>-1392982.27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-110325.6</v>
      </c>
      <c r="C27" s="31">
        <f aca="true" t="shared" si="9" ref="C27:J27">-ROUND((C9)*$E$3,2)</f>
        <v>-100663.2</v>
      </c>
      <c r="D27" s="31">
        <f t="shared" si="9"/>
        <v>-97438</v>
      </c>
      <c r="E27" s="31">
        <f t="shared" si="9"/>
        <v>-71768.4</v>
      </c>
      <c r="F27" s="31">
        <f t="shared" si="9"/>
        <v>-72437.2</v>
      </c>
      <c r="G27" s="31">
        <f t="shared" si="9"/>
        <v>-48730</v>
      </c>
      <c r="H27" s="31">
        <f t="shared" si="9"/>
        <v>-40730.8</v>
      </c>
      <c r="I27" s="31">
        <f t="shared" si="9"/>
        <v>-121422.4</v>
      </c>
      <c r="J27" s="31">
        <f t="shared" si="9"/>
        <v>-25326.4</v>
      </c>
      <c r="K27" s="31">
        <f t="shared" si="7"/>
        <v>-688842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-5698</v>
      </c>
      <c r="C29" s="31">
        <v>-1694</v>
      </c>
      <c r="D29" s="31">
        <v>-3080</v>
      </c>
      <c r="E29" s="31">
        <v>-2926</v>
      </c>
      <c r="F29" s="27">
        <v>0</v>
      </c>
      <c r="G29" s="31">
        <v>-1878.8</v>
      </c>
      <c r="H29" s="31">
        <v>-670.17</v>
      </c>
      <c r="I29" s="31">
        <v>-1045.83</v>
      </c>
      <c r="J29" s="31">
        <v>-322.65</v>
      </c>
      <c r="K29" s="31">
        <f t="shared" si="7"/>
        <v>-17315.45</v>
      </c>
      <c r="L29"/>
      <c r="M29"/>
      <c r="N29"/>
    </row>
    <row r="30" spans="1:14" ht="16.5" customHeight="1">
      <c r="A30" s="26" t="s">
        <v>21</v>
      </c>
      <c r="B30" s="31">
        <v>-123836.54</v>
      </c>
      <c r="C30" s="31">
        <v>-5657.94</v>
      </c>
      <c r="D30" s="31">
        <v>-47019.52</v>
      </c>
      <c r="E30" s="31">
        <v>-174590.45</v>
      </c>
      <c r="F30" s="27">
        <v>0</v>
      </c>
      <c r="G30" s="31">
        <v>-208144.77</v>
      </c>
      <c r="H30" s="31">
        <v>-41938.08</v>
      </c>
      <c r="I30" s="31">
        <v>-65446.9</v>
      </c>
      <c r="J30" s="31">
        <v>-20190.62</v>
      </c>
      <c r="K30" s="31">
        <f t="shared" si="7"/>
        <v>-686824.82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1351974.69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845000</v>
      </c>
      <c r="I31" s="28">
        <f t="shared" si="10"/>
        <v>0</v>
      </c>
      <c r="J31" s="28">
        <f t="shared" si="10"/>
        <v>-5218.24</v>
      </c>
      <c r="K31" s="31">
        <f t="shared" si="7"/>
        <v>2191756.4499999997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31">
        <v>2370000</v>
      </c>
      <c r="E39" s="17">
        <v>0</v>
      </c>
      <c r="F39" s="17">
        <v>0</v>
      </c>
      <c r="G39" s="17">
        <v>0</v>
      </c>
      <c r="H39" s="31">
        <v>1495000</v>
      </c>
      <c r="I39" s="17">
        <v>0</v>
      </c>
      <c r="J39" s="17">
        <v>0</v>
      </c>
      <c r="K39" s="31">
        <f>SUM(B39:J39)</f>
        <v>3865000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31">
        <v>-1000000</v>
      </c>
      <c r="E40" s="17">
        <v>0</v>
      </c>
      <c r="F40" s="17">
        <v>0</v>
      </c>
      <c r="G40" s="17">
        <v>0</v>
      </c>
      <c r="H40" s="31">
        <v>-650000</v>
      </c>
      <c r="I40" s="17">
        <v>0</v>
      </c>
      <c r="J40" s="17">
        <v>0</v>
      </c>
      <c r="K40" s="31">
        <f>SUM(B40:J40)</f>
        <v>-1650000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1096089.06</v>
      </c>
      <c r="C45" s="10">
        <f t="shared" si="11"/>
        <v>1103221.2000000002</v>
      </c>
      <c r="D45" s="10">
        <f t="shared" si="11"/>
        <v>2724613.21</v>
      </c>
      <c r="E45" s="10">
        <f t="shared" si="11"/>
        <v>671361.84</v>
      </c>
      <c r="F45" s="10">
        <f t="shared" si="11"/>
        <v>819350.3700000001</v>
      </c>
      <c r="G45" s="10">
        <f t="shared" si="11"/>
        <v>687665</v>
      </c>
      <c r="H45" s="10">
        <f t="shared" si="11"/>
        <v>1625500.88</v>
      </c>
      <c r="I45" s="10">
        <f t="shared" si="11"/>
        <v>1201035.1</v>
      </c>
      <c r="J45" s="10">
        <f t="shared" si="11"/>
        <v>427083.15</v>
      </c>
      <c r="K45" s="21">
        <f>SUM(B45:J45)</f>
        <v>10355919.81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1096089.06</v>
      </c>
      <c r="C51" s="10">
        <f t="shared" si="12"/>
        <v>1103221.21</v>
      </c>
      <c r="D51" s="10">
        <f t="shared" si="12"/>
        <v>2724613.22</v>
      </c>
      <c r="E51" s="10">
        <f t="shared" si="12"/>
        <v>671361.84</v>
      </c>
      <c r="F51" s="10">
        <f t="shared" si="12"/>
        <v>819350.37</v>
      </c>
      <c r="G51" s="10">
        <f t="shared" si="12"/>
        <v>687665.01</v>
      </c>
      <c r="H51" s="10">
        <f t="shared" si="12"/>
        <v>1625500.88</v>
      </c>
      <c r="I51" s="10">
        <f>SUM(I52:I64)</f>
        <v>1201035.11</v>
      </c>
      <c r="J51" s="10">
        <f t="shared" si="12"/>
        <v>427083.15</v>
      </c>
      <c r="K51" s="5">
        <f>SUM(K52:K64)</f>
        <v>10355919.850000001</v>
      </c>
      <c r="L51" s="9"/>
    </row>
    <row r="52" spans="1:11" ht="16.5" customHeight="1">
      <c r="A52" s="7" t="s">
        <v>71</v>
      </c>
      <c r="B52" s="8">
        <v>953049.44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953049.44</v>
      </c>
    </row>
    <row r="53" spans="1:11" ht="16.5" customHeight="1">
      <c r="A53" s="7" t="s">
        <v>72</v>
      </c>
      <c r="B53" s="8">
        <v>143039.62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143039.62</v>
      </c>
    </row>
    <row r="54" spans="1:11" ht="16.5" customHeight="1">
      <c r="A54" s="7" t="s">
        <v>4</v>
      </c>
      <c r="B54" s="6">
        <v>0</v>
      </c>
      <c r="C54" s="8">
        <v>1103221.21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1103221.21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2724613.22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2724613.22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671361.84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671361.84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819350.37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819350.37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687665.01</v>
      </c>
      <c r="H58" s="6">
        <v>0</v>
      </c>
      <c r="I58" s="6">
        <v>0</v>
      </c>
      <c r="J58" s="6">
        <v>0</v>
      </c>
      <c r="K58" s="5">
        <f t="shared" si="13"/>
        <v>687665.01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1625500.88</v>
      </c>
      <c r="I59" s="6">
        <v>0</v>
      </c>
      <c r="J59" s="6">
        <v>0</v>
      </c>
      <c r="K59" s="5">
        <f t="shared" si="13"/>
        <v>1625500.88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457113.96</v>
      </c>
      <c r="J61" s="6">
        <v>0</v>
      </c>
      <c r="K61" s="5">
        <f t="shared" si="13"/>
        <v>457113.96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743921.15</v>
      </c>
      <c r="J62" s="6">
        <v>0</v>
      </c>
      <c r="K62" s="5">
        <f t="shared" si="13"/>
        <v>743921.15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427083.15</v>
      </c>
      <c r="K63" s="5">
        <f t="shared" si="13"/>
        <v>427083.15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60090.2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5248.49</v>
      </c>
    </row>
    <row r="73" spans="1:2" ht="14.25">
      <c r="A73" s="7" t="s">
        <v>56</v>
      </c>
      <c r="B73" s="8">
        <v>23780.61</v>
      </c>
    </row>
    <row r="74" spans="1:2" ht="14.25">
      <c r="A74" s="7" t="s">
        <v>57</v>
      </c>
      <c r="B74" s="8">
        <v>2706.5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16145.91</v>
      </c>
    </row>
    <row r="77" spans="1:2" ht="14.25">
      <c r="A77" s="7" t="s">
        <v>60</v>
      </c>
      <c r="B77" s="8">
        <v>6476.26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2020-01-20T17:52:05Z</dcterms:modified>
  <cp:category/>
  <cp:version/>
  <cp:contentType/>
  <cp:contentStatus/>
</cp:coreProperties>
</file>