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<sst xmlns="http://schemas.openxmlformats.org/spreadsheetml/2006/main" count="82" uniqueCount="81">
  <si>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</si>
  <si>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</si>
  <si>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</si>
  <si>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</si>
  <si>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</si>
  <si>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</si>
  <si>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</si>
  <si>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</si>
  <si>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</si>
  <si>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</si>
  <si>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</si>
  <si>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</si>
  <si>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</si>
  <si>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</si>
  <si>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</si>
  <si>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</si>
  <si>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</si>
  <si>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</si>
  <si>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</si>
  <si>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</si>
  <si>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</si>
  <si>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</si>
  <si>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</si>
  <si>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</si>
  <si>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</si>
  <si>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</si>
  <si>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</si>
  <si>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</si>
  <si>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</si>
  <si>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</si>
  <si>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</si>
  <si>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</si>
  <si>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</si>
  <si>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</si>
  <si>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</si>
  <si>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</si>
  <si>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</si>
  <si>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</si>
  <si>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</si>
  <si>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</si>
  <si>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</si>
  <si>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</si>
  <si>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</si>
  <si>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</si>
  <si>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</si>
  <si>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</si>
  <si>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</si>
  <si>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</si>
  <si>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</si>
  <si>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</si>
  <si>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</si>
  <si>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</si>
  <si>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</si>
  <si>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</si>
  <si>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</si>
  <si>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</si>
  <si>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</si>
  <si>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</si>
  <si>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</si>
  <si>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</si>
  <si>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</si>
  <si>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</si>
  <si>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</si>
  <si>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</si>
  <si>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</si>
  <si>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</si>
  <si>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</si>
  <si>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</si>
  <si>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</si>
  <si>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</si>
  <si>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</si>
  <si>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</si>
  <si>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</si>
  <si>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</si>
  <si>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</si>
  <si>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</si>
  <si>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</si>
  <si>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</si>
  <si>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</si>
  <si>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</si>
  <si>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12/01/20 - VENCIMENTO 17/01/20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</si>
</sst>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98500</v>
      </c>
      <c r="C7" s="48">
        <f t="shared" si="0"/>
        <v>78363</v>
      </c>
      <c r="D7" s="48">
        <f t="shared" si="0"/>
        <v>110863</v>
      </c>
      <c r="E7" s="48">
        <f t="shared" si="0"/>
        <v>59107</v>
      </c>
      <c r="F7" s="48">
        <f t="shared" si="0"/>
        <v>79862</v>
      </c>
      <c r="G7" s="48">
        <f t="shared" si="0"/>
        <v>89060</v>
      </c>
      <c r="H7" s="48">
        <f t="shared" si="0"/>
        <v>97580</v>
      </c>
      <c r="I7" s="48">
        <f t="shared" si="0"/>
        <v>134560</v>
      </c>
      <c r="J7" s="48">
        <f t="shared" si="0"/>
        <v>27775</v>
      </c>
      <c r="K7" s="48">
        <f t="shared" si="0"/>
        <v>775670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9092</v>
      </c>
      <c r="C8" s="46">
        <f t="shared" si="1"/>
        <v>7992</v>
      </c>
      <c r="D8" s="46">
        <f t="shared" si="1"/>
        <v>9648</v>
      </c>
      <c r="E8" s="46">
        <f t="shared" si="1"/>
        <v>5788</v>
      </c>
      <c r="F8" s="46">
        <f t="shared" si="1"/>
        <v>7326</v>
      </c>
      <c r="G8" s="46">
        <f t="shared" si="1"/>
        <v>5721</v>
      </c>
      <c r="H8" s="46">
        <f t="shared" si="1"/>
        <v>4913</v>
      </c>
      <c r="I8" s="46">
        <f t="shared" si="1"/>
        <v>10819</v>
      </c>
      <c r="J8" s="46">
        <f t="shared" si="1"/>
        <v>1261</v>
      </c>
      <c r="K8" s="39">
        <f>SUM(B8:J8)</f>
        <v>62560</v>
      </c>
      <c r="L8"/>
      <c r="M8"/>
      <c r="N8"/>
    </row>
    <row r="9" spans="1:14" ht="16.5" customHeight="1">
      <c r="A9" s="23" t="s">
        <v>36</v>
      </c>
      <c r="B9" s="46">
        <v>9081</v>
      </c>
      <c r="C9" s="46">
        <v>7992</v>
      </c>
      <c r="D9" s="46">
        <v>9648</v>
      </c>
      <c r="E9" s="46">
        <v>5774</v>
      </c>
      <c r="F9" s="46">
        <v>7320</v>
      </c>
      <c r="G9" s="46">
        <v>5719</v>
      </c>
      <c r="H9" s="46">
        <v>4913</v>
      </c>
      <c r="I9" s="46">
        <v>10797</v>
      </c>
      <c r="J9" s="46">
        <v>1261</v>
      </c>
      <c r="K9" s="39">
        <f>SUM(B9:J9)</f>
        <v>62505</v>
      </c>
      <c r="L9"/>
      <c r="M9"/>
      <c r="N9"/>
    </row>
    <row r="10" spans="1:14" ht="16.5" customHeight="1">
      <c r="A10" s="23" t="s">
        <v>35</v>
      </c>
      <c r="B10" s="46">
        <v>11</v>
      </c>
      <c r="C10" s="46">
        <v>0</v>
      </c>
      <c r="D10" s="46">
        <v>0</v>
      </c>
      <c r="E10" s="46">
        <v>14</v>
      </c>
      <c r="F10" s="46">
        <v>6</v>
      </c>
      <c r="G10" s="46">
        <v>2</v>
      </c>
      <c r="H10" s="46">
        <v>0</v>
      </c>
      <c r="I10" s="46">
        <v>22</v>
      </c>
      <c r="J10" s="46">
        <v>0</v>
      </c>
      <c r="K10" s="39">
        <f>SUM(B10:J10)</f>
        <v>55</v>
      </c>
      <c r="L10"/>
      <c r="M10"/>
      <c r="N10"/>
    </row>
    <row r="11" spans="1:14" ht="16.5" customHeight="1">
      <c r="A11" s="45" t="s">
        <v>34</v>
      </c>
      <c r="B11" s="44">
        <v>89408</v>
      </c>
      <c r="C11" s="44">
        <v>70371</v>
      </c>
      <c r="D11" s="44">
        <v>101215</v>
      </c>
      <c r="E11" s="44">
        <v>53319</v>
      </c>
      <c r="F11" s="44">
        <v>72536</v>
      </c>
      <c r="G11" s="44">
        <v>83339</v>
      </c>
      <c r="H11" s="44">
        <v>92667</v>
      </c>
      <c r="I11" s="44">
        <v>123741</v>
      </c>
      <c r="J11" s="44">
        <v>26514</v>
      </c>
      <c r="K11" s="39">
        <f>SUM(B11:J11)</f>
        <v>713110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382466.47</v>
      </c>
      <c r="C17" s="37">
        <f t="shared" si="2"/>
        <v>326034.05</v>
      </c>
      <c r="D17" s="37">
        <f t="shared" si="2"/>
        <v>483124.75000000006</v>
      </c>
      <c r="E17" s="37">
        <f t="shared" si="2"/>
        <v>257819.16999999998</v>
      </c>
      <c r="F17" s="37">
        <f t="shared" si="2"/>
        <v>319863.73</v>
      </c>
      <c r="G17" s="37">
        <f t="shared" si="2"/>
        <v>337877.86999999994</v>
      </c>
      <c r="H17" s="37">
        <f t="shared" si="2"/>
        <v>321697.42</v>
      </c>
      <c r="I17" s="37">
        <f t="shared" si="2"/>
        <v>475580.94</v>
      </c>
      <c r="J17" s="37">
        <f t="shared" si="2"/>
        <v>104539.67</v>
      </c>
      <c r="K17" s="37">
        <f aca="true" t="shared" si="3" ref="K17:K22">SUM(B17:J17)</f>
        <v>3009004.07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334978.8</v>
      </c>
      <c r="C18" s="31">
        <f t="shared" si="4"/>
        <v>292536.92</v>
      </c>
      <c r="D18" s="31">
        <f t="shared" si="4"/>
        <v>458451.76</v>
      </c>
      <c r="E18" s="31">
        <f t="shared" si="4"/>
        <v>212797.02</v>
      </c>
      <c r="F18" s="31">
        <f t="shared" si="4"/>
        <v>304058.59</v>
      </c>
      <c r="G18" s="31">
        <f t="shared" si="4"/>
        <v>342836.47</v>
      </c>
      <c r="H18" s="31">
        <f t="shared" si="4"/>
        <v>299433.99</v>
      </c>
      <c r="I18" s="31">
        <f t="shared" si="4"/>
        <v>416813.06</v>
      </c>
      <c r="J18" s="31">
        <f t="shared" si="4"/>
        <v>97476.36</v>
      </c>
      <c r="K18" s="31">
        <f t="shared" si="3"/>
        <v>2759382.9699999997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8679.56</v>
      </c>
      <c r="C19" s="31">
        <f t="shared" si="5"/>
        <v>8878.36</v>
      </c>
      <c r="D19" s="31">
        <f t="shared" si="5"/>
        <v>1085.14</v>
      </c>
      <c r="E19" s="31">
        <f t="shared" si="5"/>
        <v>18507.97</v>
      </c>
      <c r="F19" s="31">
        <f t="shared" si="5"/>
        <v>-5823.63</v>
      </c>
      <c r="G19" s="31">
        <f t="shared" si="5"/>
        <v>-14208.69</v>
      </c>
      <c r="H19" s="31">
        <f t="shared" si="5"/>
        <v>11490.62</v>
      </c>
      <c r="I19" s="31">
        <f t="shared" si="5"/>
        <v>6524.63</v>
      </c>
      <c r="J19" s="31">
        <f t="shared" si="5"/>
        <v>3098.18</v>
      </c>
      <c r="K19" s="31">
        <f t="shared" si="3"/>
        <v>38232.14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-39956.4</v>
      </c>
      <c r="C25" s="31">
        <f t="shared" si="6"/>
        <v>-35164.8</v>
      </c>
      <c r="D25" s="31">
        <f t="shared" si="6"/>
        <v>-60476.509999999995</v>
      </c>
      <c r="E25" s="31">
        <f t="shared" si="6"/>
        <v>-25405.6</v>
      </c>
      <c r="F25" s="31">
        <f t="shared" si="6"/>
        <v>-32208</v>
      </c>
      <c r="G25" s="31">
        <f t="shared" si="6"/>
        <v>-25163.6</v>
      </c>
      <c r="H25" s="31">
        <f t="shared" si="6"/>
        <v>-21617.2</v>
      </c>
      <c r="I25" s="31">
        <f t="shared" si="6"/>
        <v>-47506.8</v>
      </c>
      <c r="J25" s="31">
        <f t="shared" si="6"/>
        <v>-10766.64</v>
      </c>
      <c r="K25" s="31">
        <f aca="true" t="shared" si="7" ref="K25:K33">SUM(B25:J25)</f>
        <v>-298265.55000000005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-39956.4</v>
      </c>
      <c r="C26" s="31">
        <f t="shared" si="8"/>
        <v>-35164.8</v>
      </c>
      <c r="D26" s="31">
        <f t="shared" si="8"/>
        <v>-42451.2</v>
      </c>
      <c r="E26" s="31">
        <f t="shared" si="8"/>
        <v>-25405.6</v>
      </c>
      <c r="F26" s="31">
        <f t="shared" si="8"/>
        <v>-32208</v>
      </c>
      <c r="G26" s="31">
        <f t="shared" si="8"/>
        <v>-25163.6</v>
      </c>
      <c r="H26" s="31">
        <f t="shared" si="8"/>
        <v>-21617.2</v>
      </c>
      <c r="I26" s="31">
        <f t="shared" si="8"/>
        <v>-47506.8</v>
      </c>
      <c r="J26" s="31">
        <f t="shared" si="8"/>
        <v>-5548.4</v>
      </c>
      <c r="K26" s="31">
        <f t="shared" si="7"/>
        <v>-275022.00000000006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-39956.4</v>
      </c>
      <c r="C27" s="31">
        <f aca="true" t="shared" si="9" ref="C27:J27">-ROUND((C9)*$E$3,2)</f>
        <v>-35164.8</v>
      </c>
      <c r="D27" s="31">
        <f t="shared" si="9"/>
        <v>-42451.2</v>
      </c>
      <c r="E27" s="31">
        <f t="shared" si="9"/>
        <v>-25405.6</v>
      </c>
      <c r="F27" s="31">
        <f t="shared" si="9"/>
        <v>-32208</v>
      </c>
      <c r="G27" s="31">
        <f t="shared" si="9"/>
        <v>-25163.6</v>
      </c>
      <c r="H27" s="31">
        <f t="shared" si="9"/>
        <v>-21617.2</v>
      </c>
      <c r="I27" s="31">
        <f t="shared" si="9"/>
        <v>-47506.8</v>
      </c>
      <c r="J27" s="31">
        <f t="shared" si="9"/>
        <v>-5548.4</v>
      </c>
      <c r="K27" s="31">
        <f t="shared" si="7"/>
        <v>-275022.00000000006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342510.06999999995</v>
      </c>
      <c r="C45" s="10">
        <f t="shared" si="11"/>
        <v>290869.25</v>
      </c>
      <c r="D45" s="10">
        <f t="shared" si="11"/>
        <v>422648.24000000005</v>
      </c>
      <c r="E45" s="10">
        <f t="shared" si="11"/>
        <v>232413.56999999998</v>
      </c>
      <c r="F45" s="10">
        <f t="shared" si="11"/>
        <v>287655.73</v>
      </c>
      <c r="G45" s="10">
        <f t="shared" si="11"/>
        <v>312714.26999999996</v>
      </c>
      <c r="H45" s="10">
        <f t="shared" si="11"/>
        <v>300080.22</v>
      </c>
      <c r="I45" s="10">
        <f t="shared" si="11"/>
        <v>428074.14</v>
      </c>
      <c r="J45" s="10">
        <f t="shared" si="11"/>
        <v>93773.03</v>
      </c>
      <c r="K45" s="21">
        <f>SUM(B45:J45)</f>
        <v>2710738.52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342510.07</v>
      </c>
      <c r="C51" s="10">
        <f t="shared" si="12"/>
        <v>290869.24</v>
      </c>
      <c r="D51" s="10">
        <f t="shared" si="12"/>
        <v>422648.23</v>
      </c>
      <c r="E51" s="10">
        <f t="shared" si="12"/>
        <v>232413.57</v>
      </c>
      <c r="F51" s="10">
        <f t="shared" si="12"/>
        <v>287655.73</v>
      </c>
      <c r="G51" s="10">
        <f t="shared" si="12"/>
        <v>312714.27</v>
      </c>
      <c r="H51" s="10">
        <f t="shared" si="12"/>
        <v>300080.21</v>
      </c>
      <c r="I51" s="10">
        <f>SUM(I52:I64)</f>
        <v>428074.13</v>
      </c>
      <c r="J51" s="10">
        <f t="shared" si="12"/>
        <v>93773.03</v>
      </c>
      <c r="K51" s="5">
        <f>SUM(K52:K64)</f>
        <v>2710738.48</v>
      </c>
      <c r="L51" s="9"/>
    </row>
    <row r="52" spans="1:11" ht="16.5" customHeight="1">
      <c r="A52" s="7" t="s">
        <v>71</v>
      </c>
      <c r="B52" s="8">
        <v>298257.77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298257.77</v>
      </c>
    </row>
    <row r="53" spans="1:11" ht="16.5" customHeight="1">
      <c r="A53" s="7" t="s">
        <v>72</v>
      </c>
      <c r="B53" s="8">
        <v>44252.3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44252.3</v>
      </c>
    </row>
    <row r="54" spans="1:11" ht="16.5" customHeight="1">
      <c r="A54" s="7" t="s">
        <v>4</v>
      </c>
      <c r="B54" s="6">
        <v>0</v>
      </c>
      <c r="C54" s="8">
        <v>290869.24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290869.24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422648.23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422648.23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232413.57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232413.57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287655.73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287655.73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312714.27</v>
      </c>
      <c r="H58" s="6">
        <v>0</v>
      </c>
      <c r="I58" s="6">
        <v>0</v>
      </c>
      <c r="J58" s="6">
        <v>0</v>
      </c>
      <c r="K58" s="5">
        <f t="shared" si="13"/>
        <v>312714.27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300080.21</v>
      </c>
      <c r="I59" s="6">
        <v>0</v>
      </c>
      <c r="J59" s="6">
        <v>0</v>
      </c>
      <c r="K59" s="5">
        <f t="shared" si="13"/>
        <v>300080.21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141778.15</v>
      </c>
      <c r="J61" s="6">
        <v>0</v>
      </c>
      <c r="K61" s="5">
        <f t="shared" si="13"/>
        <v>141778.15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286295.98</v>
      </c>
      <c r="J62" s="6">
        <v>0</v>
      </c>
      <c r="K62" s="5">
        <f t="shared" si="13"/>
        <v>286295.98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93773.03</v>
      </c>
      <c r="K63" s="5">
        <f t="shared" si="13"/>
        <v>93773.03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60090.2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2706.5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16145.91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2020-01-17T17:29:20Z</dcterms:modified>
  <cp:category/>
  <cp:version/>
  <cp:contentType/>
  <cp:contentStatus/>
</cp:coreProperties>
</file>