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<sst xmlns="http://schemas.openxmlformats.org/spreadsheetml/2006/main" count="82" uniqueCount="81">
  <si>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</si>
  <si>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</si>
  <si>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</si>
  <si>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</si>
  <si>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</si>
  <si>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</si>
  <si>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</si>
  <si>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</si>
  <si>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</si>
  <si>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</si>
  <si>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</si>
  <si>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</si>
  <si>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</si>
  <si>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</si>
  <si>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</si>
  <si>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</si>
  <si>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</si>
  <si>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</si>
  <si>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</si>
  <si>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</si>
  <si>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</si>
  <si>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</si>
  <si>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</si>
  <si>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</si>
  <si>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</si>
  <si>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</si>
  <si>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</si>
  <si>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</si>
  <si>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</si>
  <si>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</si>
  <si>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</si>
  <si>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</si>
  <si>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</si>
  <si>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</si>
  <si>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</si>
  <si>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</si>
  <si>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</si>
  <si>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</si>
  <si>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</si>
  <si>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</si>
  <si>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</si>
  <si>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</si>
  <si>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</si>
  <si>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</si>
  <si>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</si>
  <si>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</si>
  <si>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</si>
  <si>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</si>
  <si>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</si>
  <si>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</si>
  <si>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</si>
  <si>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</si>
  <si>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</si>
  <si>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</si>
  <si>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</si>
  <si>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</si>
  <si>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</si>
  <si>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</si>
  <si>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</si>
  <si>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</si>
  <si>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</si>
  <si>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</si>
  <si>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</si>
  <si>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</si>
  <si>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</si>
  <si>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</si>
  <si>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</si>
  <si>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</si>
  <si>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</si>
  <si>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</si>
  <si>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</si>
  <si>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</si>
  <si>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</si>
  <si>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</si>
  <si>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</si>
  <si>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</si>
  <si>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</si>
  <si>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</si>
  <si>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</si>
  <si>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</si>
  <si>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09/01/20 - VENCIMENTO 16/01/20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</si>
</sst>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355480</v>
      </c>
      <c r="C7" s="48">
        <f t="shared" si="0"/>
        <v>293906</v>
      </c>
      <c r="D7" s="48">
        <f t="shared" si="0"/>
        <v>349948</v>
      </c>
      <c r="E7" s="48">
        <f t="shared" si="0"/>
        <v>216298</v>
      </c>
      <c r="F7" s="48">
        <f t="shared" si="0"/>
        <v>225431</v>
      </c>
      <c r="G7" s="48">
        <f t="shared" si="0"/>
        <v>249723</v>
      </c>
      <c r="H7" s="48">
        <f t="shared" si="0"/>
        <v>264725</v>
      </c>
      <c r="I7" s="48">
        <f t="shared" si="0"/>
        <v>412548</v>
      </c>
      <c r="J7" s="48">
        <f t="shared" si="0"/>
        <v>124281</v>
      </c>
      <c r="K7" s="48">
        <f t="shared" si="0"/>
        <v>2492340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24728</v>
      </c>
      <c r="C8" s="46">
        <f t="shared" si="1"/>
        <v>22198</v>
      </c>
      <c r="D8" s="46">
        <f t="shared" si="1"/>
        <v>22893</v>
      </c>
      <c r="E8" s="46">
        <f t="shared" si="1"/>
        <v>15274</v>
      </c>
      <c r="F8" s="46">
        <f t="shared" si="1"/>
        <v>16446</v>
      </c>
      <c r="G8" s="46">
        <f t="shared" si="1"/>
        <v>11213</v>
      </c>
      <c r="H8" s="46">
        <f t="shared" si="1"/>
        <v>9707</v>
      </c>
      <c r="I8" s="46">
        <f t="shared" si="1"/>
        <v>26450</v>
      </c>
      <c r="J8" s="46">
        <f t="shared" si="1"/>
        <v>5380</v>
      </c>
      <c r="K8" s="39">
        <f>SUM(B8:J8)</f>
        <v>154289</v>
      </c>
      <c r="L8"/>
      <c r="M8"/>
      <c r="N8"/>
    </row>
    <row r="9" spans="1:14" ht="16.5" customHeight="1">
      <c r="A9" s="23" t="s">
        <v>36</v>
      </c>
      <c r="B9" s="46">
        <v>24696</v>
      </c>
      <c r="C9" s="46">
        <v>22189</v>
      </c>
      <c r="D9" s="46">
        <v>22877</v>
      </c>
      <c r="E9" s="46">
        <v>15214</v>
      </c>
      <c r="F9" s="46">
        <v>16418</v>
      </c>
      <c r="G9" s="46">
        <v>11210</v>
      </c>
      <c r="H9" s="46">
        <v>9707</v>
      </c>
      <c r="I9" s="46">
        <v>26378</v>
      </c>
      <c r="J9" s="46">
        <v>5380</v>
      </c>
      <c r="K9" s="39">
        <f>SUM(B9:J9)</f>
        <v>154069</v>
      </c>
      <c r="L9"/>
      <c r="M9"/>
      <c r="N9"/>
    </row>
    <row r="10" spans="1:14" ht="16.5" customHeight="1">
      <c r="A10" s="23" t="s">
        <v>35</v>
      </c>
      <c r="B10" s="46">
        <v>32</v>
      </c>
      <c r="C10" s="46">
        <v>9</v>
      </c>
      <c r="D10" s="46">
        <v>16</v>
      </c>
      <c r="E10" s="46">
        <v>60</v>
      </c>
      <c r="F10" s="46">
        <v>28</v>
      </c>
      <c r="G10" s="46">
        <v>3</v>
      </c>
      <c r="H10" s="46">
        <v>0</v>
      </c>
      <c r="I10" s="46">
        <v>72</v>
      </c>
      <c r="J10" s="46">
        <v>0</v>
      </c>
      <c r="K10" s="39">
        <f>SUM(B10:J10)</f>
        <v>220</v>
      </c>
      <c r="L10"/>
      <c r="M10"/>
      <c r="N10"/>
    </row>
    <row r="11" spans="1:14" ht="16.5" customHeight="1">
      <c r="A11" s="45" t="s">
        <v>34</v>
      </c>
      <c r="B11" s="44">
        <v>330752</v>
      </c>
      <c r="C11" s="44">
        <v>271708</v>
      </c>
      <c r="D11" s="44">
        <v>327055</v>
      </c>
      <c r="E11" s="44">
        <v>201024</v>
      </c>
      <c r="F11" s="44">
        <v>208985</v>
      </c>
      <c r="G11" s="44">
        <v>238510</v>
      </c>
      <c r="H11" s="44">
        <v>255018</v>
      </c>
      <c r="I11" s="44">
        <v>386098</v>
      </c>
      <c r="J11" s="44">
        <v>118901</v>
      </c>
      <c r="K11" s="39">
        <f>SUM(B11:J11)</f>
        <v>2338051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1279048.44</v>
      </c>
      <c r="C17" s="37">
        <f t="shared" si="2"/>
        <v>1155098.17</v>
      </c>
      <c r="D17" s="37">
        <f t="shared" si="2"/>
        <v>1474153.13</v>
      </c>
      <c r="E17" s="37">
        <f t="shared" si="2"/>
        <v>872958.89</v>
      </c>
      <c r="F17" s="37">
        <f t="shared" si="2"/>
        <v>863473.51</v>
      </c>
      <c r="G17" s="37">
        <f t="shared" si="2"/>
        <v>930717.7999999999</v>
      </c>
      <c r="H17" s="37">
        <f t="shared" si="2"/>
        <v>854280.87</v>
      </c>
      <c r="I17" s="37">
        <f t="shared" si="2"/>
        <v>1350155.8099999998</v>
      </c>
      <c r="J17" s="37">
        <f t="shared" si="2"/>
        <v>453992.29999999993</v>
      </c>
      <c r="K17" s="37">
        <f aca="true" t="shared" si="3" ref="K17:K22">SUM(B17:J17)</f>
        <v>9233878.92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1208916.38</v>
      </c>
      <c r="C18" s="31">
        <f t="shared" si="4"/>
        <v>1097180.49</v>
      </c>
      <c r="D18" s="31">
        <f t="shared" si="4"/>
        <v>1447139.96</v>
      </c>
      <c r="E18" s="31">
        <f t="shared" si="4"/>
        <v>778716.06</v>
      </c>
      <c r="F18" s="31">
        <f t="shared" si="4"/>
        <v>858283.45</v>
      </c>
      <c r="G18" s="31">
        <f t="shared" si="4"/>
        <v>961308.69</v>
      </c>
      <c r="H18" s="31">
        <f t="shared" si="4"/>
        <v>812335.14</v>
      </c>
      <c r="I18" s="31">
        <f t="shared" si="4"/>
        <v>1277908.68</v>
      </c>
      <c r="J18" s="31">
        <f t="shared" si="4"/>
        <v>436164.17</v>
      </c>
      <c r="K18" s="31">
        <f t="shared" si="3"/>
        <v>8877953.020000001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31323.95</v>
      </c>
      <c r="C19" s="31">
        <f t="shared" si="5"/>
        <v>33298.91</v>
      </c>
      <c r="D19" s="31">
        <f t="shared" si="5"/>
        <v>3425.32</v>
      </c>
      <c r="E19" s="31">
        <f t="shared" si="5"/>
        <v>67728.65</v>
      </c>
      <c r="F19" s="31">
        <f t="shared" si="5"/>
        <v>-16438.71</v>
      </c>
      <c r="G19" s="31">
        <f t="shared" si="5"/>
        <v>-39840.98</v>
      </c>
      <c r="H19" s="31">
        <f t="shared" si="5"/>
        <v>31172.92</v>
      </c>
      <c r="I19" s="31">
        <f t="shared" si="5"/>
        <v>20003.88</v>
      </c>
      <c r="J19" s="31">
        <f t="shared" si="5"/>
        <v>13863</v>
      </c>
      <c r="K19" s="31">
        <f t="shared" si="3"/>
        <v>144536.94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-284515.16</v>
      </c>
      <c r="C25" s="31">
        <f t="shared" si="6"/>
        <v>-241587.36</v>
      </c>
      <c r="D25" s="31">
        <f t="shared" si="6"/>
        <v>-341166.17999999993</v>
      </c>
      <c r="E25" s="31">
        <f t="shared" si="6"/>
        <v>-248366.88</v>
      </c>
      <c r="F25" s="31">
        <f t="shared" si="6"/>
        <v>-182971.62</v>
      </c>
      <c r="G25" s="31">
        <f t="shared" si="6"/>
        <v>-241826.82</v>
      </c>
      <c r="H25" s="31">
        <f t="shared" si="6"/>
        <v>-167213.63</v>
      </c>
      <c r="I25" s="31">
        <f t="shared" si="6"/>
        <v>-334046.74</v>
      </c>
      <c r="J25" s="31">
        <f t="shared" si="6"/>
        <v>-90695.69</v>
      </c>
      <c r="K25" s="31">
        <f aca="true" t="shared" si="7" ref="K25:K33">SUM(B25:J25)</f>
        <v>-2132390.0800000005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-163236.8</v>
      </c>
      <c r="C26" s="31">
        <f t="shared" si="8"/>
        <v>-103144.6</v>
      </c>
      <c r="D26" s="31">
        <f t="shared" si="8"/>
        <v>-120655.38</v>
      </c>
      <c r="E26" s="31">
        <f t="shared" si="8"/>
        <v>-127123.06</v>
      </c>
      <c r="F26" s="31">
        <f t="shared" si="8"/>
        <v>-72239.2</v>
      </c>
      <c r="G26" s="31">
        <f t="shared" si="8"/>
        <v>-122383.8</v>
      </c>
      <c r="H26" s="31">
        <f t="shared" si="8"/>
        <v>-54966.33</v>
      </c>
      <c r="I26" s="31">
        <f t="shared" si="8"/>
        <v>-135188.69</v>
      </c>
      <c r="J26" s="31">
        <f t="shared" si="8"/>
        <v>-29572.29</v>
      </c>
      <c r="K26" s="31">
        <f t="shared" si="7"/>
        <v>-928510.1500000001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-108662.4</v>
      </c>
      <c r="C27" s="31">
        <f aca="true" t="shared" si="9" ref="C27:J27">-ROUND((C9)*$E$3,2)</f>
        <v>-97631.6</v>
      </c>
      <c r="D27" s="31">
        <f t="shared" si="9"/>
        <v>-100658.8</v>
      </c>
      <c r="E27" s="31">
        <f t="shared" si="9"/>
        <v>-66941.6</v>
      </c>
      <c r="F27" s="31">
        <f t="shared" si="9"/>
        <v>-72239.2</v>
      </c>
      <c r="G27" s="31">
        <f t="shared" si="9"/>
        <v>-49324</v>
      </c>
      <c r="H27" s="31">
        <f t="shared" si="9"/>
        <v>-42710.8</v>
      </c>
      <c r="I27" s="31">
        <f t="shared" si="9"/>
        <v>-116063.2</v>
      </c>
      <c r="J27" s="31">
        <f t="shared" si="9"/>
        <v>-23672</v>
      </c>
      <c r="K27" s="31">
        <f t="shared" si="7"/>
        <v>-677903.6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-2156</v>
      </c>
      <c r="C29" s="31">
        <v>0</v>
      </c>
      <c r="D29" s="31">
        <v>-1223.2</v>
      </c>
      <c r="E29" s="31">
        <v>-761.2</v>
      </c>
      <c r="F29" s="27">
        <v>0</v>
      </c>
      <c r="G29" s="31">
        <v>-1078</v>
      </c>
      <c r="H29" s="31">
        <v>-140.65</v>
      </c>
      <c r="I29" s="31">
        <v>-219.5</v>
      </c>
      <c r="J29" s="31">
        <v>-67.72</v>
      </c>
      <c r="K29" s="31">
        <f t="shared" si="7"/>
        <v>-5646.2699999999995</v>
      </c>
      <c r="L29"/>
      <c r="M29"/>
      <c r="N29"/>
    </row>
    <row r="30" spans="1:14" ht="16.5" customHeight="1">
      <c r="A30" s="26" t="s">
        <v>21</v>
      </c>
      <c r="B30" s="31">
        <v>-52418.4</v>
      </c>
      <c r="C30" s="31">
        <v>-5513</v>
      </c>
      <c r="D30" s="31">
        <v>-18773.38</v>
      </c>
      <c r="E30" s="31">
        <v>-59420.26</v>
      </c>
      <c r="F30" s="27">
        <v>0</v>
      </c>
      <c r="G30" s="31">
        <v>-71981.8</v>
      </c>
      <c r="H30" s="31">
        <v>-12114.88</v>
      </c>
      <c r="I30" s="31">
        <v>-18905.99</v>
      </c>
      <c r="J30" s="31">
        <v>-5832.57</v>
      </c>
      <c r="K30" s="31">
        <f t="shared" si="7"/>
        <v>-244960.28000000003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-121278.36</v>
      </c>
      <c r="C31" s="28">
        <f t="shared" si="10"/>
        <v>-138442.75999999998</v>
      </c>
      <c r="D31" s="28">
        <f t="shared" si="10"/>
        <v>-220510.79999999996</v>
      </c>
      <c r="E31" s="28">
        <f t="shared" si="10"/>
        <v>-121243.82</v>
      </c>
      <c r="F31" s="28">
        <f t="shared" si="10"/>
        <v>-110732.42</v>
      </c>
      <c r="G31" s="28">
        <f t="shared" si="10"/>
        <v>-119443.02</v>
      </c>
      <c r="H31" s="28">
        <f t="shared" si="10"/>
        <v>-112247.3</v>
      </c>
      <c r="I31" s="28">
        <f t="shared" si="10"/>
        <v>-198858.05</v>
      </c>
      <c r="J31" s="28">
        <f t="shared" si="10"/>
        <v>-61123.4</v>
      </c>
      <c r="K31" s="31">
        <f t="shared" si="7"/>
        <v>-1203879.93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28">
        <v>-10056.08</v>
      </c>
      <c r="D37" s="28">
        <v>-14726.9</v>
      </c>
      <c r="E37" s="28">
        <v>-4044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28">
        <f>SUM(B37:J37)</f>
        <v>-28826.98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17">
        <v>0</v>
      </c>
      <c r="F39" s="17">
        <v>0</v>
      </c>
      <c r="G39" s="17">
        <v>0</v>
      </c>
      <c r="H39" s="28">
        <v>650000</v>
      </c>
      <c r="I39" s="17">
        <v>0</v>
      </c>
      <c r="J39" s="17">
        <v>0</v>
      </c>
      <c r="K39" s="28">
        <f>SUM(B39:J39)</f>
        <v>1650000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17">
        <v>0</v>
      </c>
      <c r="F40" s="17">
        <v>0</v>
      </c>
      <c r="G40" s="17">
        <v>0</v>
      </c>
      <c r="H40" s="28">
        <v>-650000</v>
      </c>
      <c r="I40" s="17">
        <v>0</v>
      </c>
      <c r="J40" s="17">
        <v>0</v>
      </c>
      <c r="K40" s="28">
        <f>SUM(B40:J40)</f>
        <v>-1650000</v>
      </c>
      <c r="L40" s="25"/>
      <c r="M40"/>
      <c r="N40"/>
    </row>
    <row r="41" spans="1:14" s="24" customFormat="1" ht="16.5" customHeight="1">
      <c r="A41" s="26" t="s">
        <v>10</v>
      </c>
      <c r="B41" s="28">
        <v>-121278.36</v>
      </c>
      <c r="C41" s="28">
        <v>-128386.68</v>
      </c>
      <c r="D41" s="28">
        <v>-187758.59</v>
      </c>
      <c r="E41" s="28">
        <v>-117199.82</v>
      </c>
      <c r="F41" s="28">
        <v>-110732.42</v>
      </c>
      <c r="G41" s="28">
        <v>-119443.02</v>
      </c>
      <c r="H41" s="28">
        <v>-112247.3</v>
      </c>
      <c r="I41" s="28">
        <v>-198858.05</v>
      </c>
      <c r="J41" s="28">
        <v>-55905.16</v>
      </c>
      <c r="K41" s="28">
        <f>SUM(B41:J41)</f>
        <v>-1151809.4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994533.28</v>
      </c>
      <c r="C45" s="10">
        <f t="shared" si="11"/>
        <v>913510.8099999999</v>
      </c>
      <c r="D45" s="10">
        <f t="shared" si="11"/>
        <v>1132986.95</v>
      </c>
      <c r="E45" s="10">
        <f t="shared" si="11"/>
        <v>624592.01</v>
      </c>
      <c r="F45" s="10">
        <f t="shared" si="11"/>
        <v>680501.89</v>
      </c>
      <c r="G45" s="10">
        <f t="shared" si="11"/>
        <v>688890.98</v>
      </c>
      <c r="H45" s="10">
        <f t="shared" si="11"/>
        <v>687067.24</v>
      </c>
      <c r="I45" s="10">
        <f t="shared" si="11"/>
        <v>1016109.0699999998</v>
      </c>
      <c r="J45" s="10">
        <f t="shared" si="11"/>
        <v>363296.6099999999</v>
      </c>
      <c r="K45" s="21">
        <f>SUM(B45:J45)</f>
        <v>7101488.840000001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994533.2899999999</v>
      </c>
      <c r="C51" s="10">
        <f t="shared" si="12"/>
        <v>913510.81</v>
      </c>
      <c r="D51" s="10">
        <f t="shared" si="12"/>
        <v>1132986.96</v>
      </c>
      <c r="E51" s="10">
        <f t="shared" si="12"/>
        <v>624592.01</v>
      </c>
      <c r="F51" s="10">
        <f t="shared" si="12"/>
        <v>680501.89</v>
      </c>
      <c r="G51" s="10">
        <f t="shared" si="12"/>
        <v>688890.98</v>
      </c>
      <c r="H51" s="10">
        <f t="shared" si="12"/>
        <v>687067.23</v>
      </c>
      <c r="I51" s="10">
        <f>SUM(I52:I64)</f>
        <v>1016109.07</v>
      </c>
      <c r="J51" s="10">
        <f t="shared" si="12"/>
        <v>363296.61</v>
      </c>
      <c r="K51" s="5">
        <f>SUM(K52:K64)</f>
        <v>7101488.85</v>
      </c>
      <c r="L51" s="9"/>
    </row>
    <row r="52" spans="1:11" ht="16.5" customHeight="1">
      <c r="A52" s="7" t="s">
        <v>71</v>
      </c>
      <c r="B52" s="8">
        <v>868724.83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868724.83</v>
      </c>
    </row>
    <row r="53" spans="1:11" ht="16.5" customHeight="1">
      <c r="A53" s="7" t="s">
        <v>72</v>
      </c>
      <c r="B53" s="8">
        <v>125808.46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125808.46</v>
      </c>
    </row>
    <row r="54" spans="1:11" ht="16.5" customHeight="1">
      <c r="A54" s="7" t="s">
        <v>4</v>
      </c>
      <c r="B54" s="6">
        <v>0</v>
      </c>
      <c r="C54" s="8">
        <v>913510.81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913510.81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1132986.96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1132986.96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624592.01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624592.01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680501.89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680501.89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688890.98</v>
      </c>
      <c r="H58" s="6">
        <v>0</v>
      </c>
      <c r="I58" s="6">
        <v>0</v>
      </c>
      <c r="J58" s="6">
        <v>0</v>
      </c>
      <c r="K58" s="5">
        <f t="shared" si="13"/>
        <v>688890.98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687067.23</v>
      </c>
      <c r="I59" s="6">
        <v>0</v>
      </c>
      <c r="J59" s="6">
        <v>0</v>
      </c>
      <c r="K59" s="5">
        <f t="shared" si="13"/>
        <v>687067.23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372403.97</v>
      </c>
      <c r="J61" s="6">
        <v>0</v>
      </c>
      <c r="K61" s="5">
        <f t="shared" si="13"/>
        <v>372403.97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643705.1</v>
      </c>
      <c r="J62" s="6">
        <v>0</v>
      </c>
      <c r="K62" s="5">
        <f t="shared" si="13"/>
        <v>643705.1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363296.61</v>
      </c>
      <c r="K63" s="5">
        <f t="shared" si="13"/>
        <v>363296.61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60637.46000000001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5248.49</v>
      </c>
    </row>
    <row r="73" spans="1:2" ht="14.25">
      <c r="A73" s="7" t="s">
        <v>56</v>
      </c>
      <c r="B73" s="8">
        <v>23780.61</v>
      </c>
    </row>
    <row r="74" spans="1:2" ht="14.25">
      <c r="A74" s="7" t="s">
        <v>57</v>
      </c>
      <c r="B74" s="8">
        <v>3253.76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16145.91</v>
      </c>
    </row>
    <row r="77" spans="1:2" ht="14.25">
      <c r="A77" s="7" t="s">
        <v>60</v>
      </c>
      <c r="B77" s="8">
        <v>6476.26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2020-01-15T19:30:44Z</dcterms:modified>
  <cp:category/>
  <cp:version/>
  <cp:contentType/>
  <cp:contentStatus/>
</cp:coreProperties>
</file>