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<sst xmlns="http://schemas.openxmlformats.org/spreadsheetml/2006/main" count="82" uniqueCount="81">
  <si>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</si>
  <si>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</si>
  <si>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</si>
  <si>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</si>
  <si>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</si>
  <si>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</si>
  <si>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</si>
  <si>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</si>
  <si>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</si>
  <si>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</si>
  <si>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</si>
  <si>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</si>
  <si>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</si>
  <si>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</si>
  <si>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</si>
  <si>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</si>
  <si>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</si>
  <si>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</si>
  <si>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</si>
  <si>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</si>
  <si>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</si>
  <si>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</si>
  <si>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</si>
  <si>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</si>
  <si>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</si>
  <si>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</si>
  <si>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</si>
  <si>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</si>
  <si>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</si>
  <si>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</si>
  <si>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</si>
  <si>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</si>
  <si>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</si>
  <si>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</si>
  <si>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</si>
  <si>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</si>
  <si>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</si>
  <si>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</si>
  <si>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</si>
  <si>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</si>
  <si>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</si>
  <si>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</si>
  <si>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</si>
  <si>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</si>
  <si>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</si>
  <si>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</si>
  <si>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</si>
  <si>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</si>
  <si>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</si>
  <si>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</si>
  <si>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</si>
  <si>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</si>
  <si>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</si>
  <si>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</si>
  <si>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</si>
  <si>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</si>
  <si>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</si>
  <si>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</si>
  <si>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</si>
  <si>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</si>
  <si>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</si>
  <si>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</si>
  <si>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</si>
  <si>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</si>
  <si>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</si>
  <si>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</si>
  <si>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</si>
  <si>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</si>
  <si>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</si>
  <si>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</si>
  <si>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</si>
  <si>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</si>
  <si>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</si>
  <si>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</si>
  <si>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</si>
  <si>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</si>
  <si>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</si>
  <si>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</si>
  <si>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</si>
  <si>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</si>
  <si>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08/01/20 - VENCIMENTO 15/01/20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</si>
</sst>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357366</v>
      </c>
      <c r="C7" s="48">
        <f t="shared" si="0"/>
        <v>288631</v>
      </c>
      <c r="D7" s="48">
        <f t="shared" si="0"/>
        <v>333725</v>
      </c>
      <c r="E7" s="48">
        <f t="shared" si="0"/>
        <v>215048</v>
      </c>
      <c r="F7" s="48">
        <f t="shared" si="0"/>
        <v>223773</v>
      </c>
      <c r="G7" s="48">
        <f t="shared" si="0"/>
        <v>250683</v>
      </c>
      <c r="H7" s="48">
        <f t="shared" si="0"/>
        <v>264293</v>
      </c>
      <c r="I7" s="48">
        <f t="shared" si="0"/>
        <v>408655</v>
      </c>
      <c r="J7" s="48">
        <f t="shared" si="0"/>
        <v>127635</v>
      </c>
      <c r="K7" s="48">
        <f t="shared" si="0"/>
        <v>2469809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24982</v>
      </c>
      <c r="C8" s="46">
        <f t="shared" si="1"/>
        <v>22208</v>
      </c>
      <c r="D8" s="46">
        <f t="shared" si="1"/>
        <v>22115</v>
      </c>
      <c r="E8" s="46">
        <f t="shared" si="1"/>
        <v>15373</v>
      </c>
      <c r="F8" s="46">
        <f t="shared" si="1"/>
        <v>16463</v>
      </c>
      <c r="G8" s="46">
        <f t="shared" si="1"/>
        <v>11065</v>
      </c>
      <c r="H8" s="46">
        <f t="shared" si="1"/>
        <v>9993</v>
      </c>
      <c r="I8" s="46">
        <f t="shared" si="1"/>
        <v>26588</v>
      </c>
      <c r="J8" s="46">
        <f t="shared" si="1"/>
        <v>5400</v>
      </c>
      <c r="K8" s="39">
        <f>SUM(B8:J8)</f>
        <v>154187</v>
      </c>
      <c r="L8"/>
      <c r="M8"/>
      <c r="N8"/>
    </row>
    <row r="9" spans="1:14" ht="16.5" customHeight="1">
      <c r="A9" s="23" t="s">
        <v>36</v>
      </c>
      <c r="B9" s="46">
        <v>24965</v>
      </c>
      <c r="C9" s="46">
        <v>22201</v>
      </c>
      <c r="D9" s="46">
        <v>22094</v>
      </c>
      <c r="E9" s="46">
        <v>15317</v>
      </c>
      <c r="F9" s="46">
        <v>16446</v>
      </c>
      <c r="G9" s="46">
        <v>11062</v>
      </c>
      <c r="H9" s="46">
        <v>9993</v>
      </c>
      <c r="I9" s="46">
        <v>26517</v>
      </c>
      <c r="J9" s="46">
        <v>5400</v>
      </c>
      <c r="K9" s="39">
        <f>SUM(B9:J9)</f>
        <v>153995</v>
      </c>
      <c r="L9"/>
      <c r="M9"/>
      <c r="N9"/>
    </row>
    <row r="10" spans="1:14" ht="16.5" customHeight="1">
      <c r="A10" s="23" t="s">
        <v>35</v>
      </c>
      <c r="B10" s="46">
        <v>17</v>
      </c>
      <c r="C10" s="46">
        <v>7</v>
      </c>
      <c r="D10" s="46">
        <v>21</v>
      </c>
      <c r="E10" s="46">
        <v>56</v>
      </c>
      <c r="F10" s="46">
        <v>17</v>
      </c>
      <c r="G10" s="46">
        <v>3</v>
      </c>
      <c r="H10" s="46">
        <v>0</v>
      </c>
      <c r="I10" s="46">
        <v>71</v>
      </c>
      <c r="J10" s="46">
        <v>0</v>
      </c>
      <c r="K10" s="39">
        <f>SUM(B10:J10)</f>
        <v>192</v>
      </c>
      <c r="L10"/>
      <c r="M10"/>
      <c r="N10"/>
    </row>
    <row r="11" spans="1:14" ht="16.5" customHeight="1">
      <c r="A11" s="45" t="s">
        <v>34</v>
      </c>
      <c r="B11" s="44">
        <v>332384</v>
      </c>
      <c r="C11" s="44">
        <v>266423</v>
      </c>
      <c r="D11" s="44">
        <v>311610</v>
      </c>
      <c r="E11" s="44">
        <v>199675</v>
      </c>
      <c r="F11" s="44">
        <v>207310</v>
      </c>
      <c r="G11" s="44">
        <v>239618</v>
      </c>
      <c r="H11" s="44">
        <v>254300</v>
      </c>
      <c r="I11" s="44">
        <v>382067</v>
      </c>
      <c r="J11" s="44">
        <v>122235</v>
      </c>
      <c r="K11" s="39">
        <f>SUM(B11:J11)</f>
        <v>2315622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1285628.54</v>
      </c>
      <c r="C17" s="37">
        <f t="shared" si="2"/>
        <v>1134808.43</v>
      </c>
      <c r="D17" s="37">
        <f t="shared" si="2"/>
        <v>1406907.3599999999</v>
      </c>
      <c r="E17" s="37">
        <f t="shared" si="2"/>
        <v>868067.23</v>
      </c>
      <c r="F17" s="37">
        <f t="shared" si="2"/>
        <v>857281.9099999999</v>
      </c>
      <c r="G17" s="37">
        <f t="shared" si="2"/>
        <v>934260.1599999999</v>
      </c>
      <c r="H17" s="37">
        <f t="shared" si="2"/>
        <v>852904.35</v>
      </c>
      <c r="I17" s="37">
        <f t="shared" si="2"/>
        <v>1337908.09</v>
      </c>
      <c r="J17" s="37">
        <f t="shared" si="2"/>
        <v>466137.27999999997</v>
      </c>
      <c r="K17" s="37">
        <f aca="true" t="shared" si="3" ref="K17:K22">SUM(B17:J17)</f>
        <v>9143903.35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1215330.29</v>
      </c>
      <c r="C18" s="31">
        <f t="shared" si="4"/>
        <v>1077488.39</v>
      </c>
      <c r="D18" s="31">
        <f t="shared" si="4"/>
        <v>1380052.99</v>
      </c>
      <c r="E18" s="31">
        <f t="shared" si="4"/>
        <v>774215.81</v>
      </c>
      <c r="F18" s="31">
        <f t="shared" si="4"/>
        <v>851970.94</v>
      </c>
      <c r="G18" s="31">
        <f t="shared" si="4"/>
        <v>965004.21</v>
      </c>
      <c r="H18" s="31">
        <f t="shared" si="4"/>
        <v>811009.5</v>
      </c>
      <c r="I18" s="31">
        <f t="shared" si="4"/>
        <v>1265849.73</v>
      </c>
      <c r="J18" s="31">
        <f t="shared" si="4"/>
        <v>447935.03</v>
      </c>
      <c r="K18" s="31">
        <f t="shared" si="3"/>
        <v>8788856.889999999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31490.14</v>
      </c>
      <c r="C19" s="31">
        <f t="shared" si="5"/>
        <v>32701.27</v>
      </c>
      <c r="D19" s="31">
        <f t="shared" si="5"/>
        <v>3266.52</v>
      </c>
      <c r="E19" s="31">
        <f t="shared" si="5"/>
        <v>67337.24</v>
      </c>
      <c r="F19" s="31">
        <f t="shared" si="5"/>
        <v>-16317.8</v>
      </c>
      <c r="G19" s="31">
        <f t="shared" si="5"/>
        <v>-39994.14</v>
      </c>
      <c r="H19" s="31">
        <f t="shared" si="5"/>
        <v>31122.04</v>
      </c>
      <c r="I19" s="31">
        <f t="shared" si="5"/>
        <v>19815.11</v>
      </c>
      <c r="J19" s="31">
        <f t="shared" si="5"/>
        <v>14237.12</v>
      </c>
      <c r="K19" s="31">
        <f t="shared" si="3"/>
        <v>143657.50000000003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-169347.77000000002</v>
      </c>
      <c r="C25" s="31">
        <f t="shared" si="6"/>
        <v>-104668.98</v>
      </c>
      <c r="D25" s="31">
        <f t="shared" si="6"/>
        <v>-138100.41000000006</v>
      </c>
      <c r="E25" s="31">
        <f t="shared" si="6"/>
        <v>-147293.74</v>
      </c>
      <c r="F25" s="31">
        <f t="shared" si="6"/>
        <v>-72362.4</v>
      </c>
      <c r="G25" s="31">
        <f t="shared" si="6"/>
        <v>-132009.71000000002</v>
      </c>
      <c r="H25" s="31">
        <f t="shared" si="6"/>
        <v>-54337.31999999999</v>
      </c>
      <c r="I25" s="31">
        <f t="shared" si="6"/>
        <v>-132854.88</v>
      </c>
      <c r="J25" s="31">
        <f t="shared" si="6"/>
        <v>-33969.86</v>
      </c>
      <c r="K25" s="31">
        <f aca="true" t="shared" si="7" ref="K25:K33">SUM(B25:J25)</f>
        <v>-984945.07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-169347.77000000002</v>
      </c>
      <c r="C26" s="31">
        <f t="shared" si="8"/>
        <v>-104668.98</v>
      </c>
      <c r="D26" s="31">
        <f t="shared" si="8"/>
        <v>-120075.1</v>
      </c>
      <c r="E26" s="31">
        <f t="shared" si="8"/>
        <v>-147293.74</v>
      </c>
      <c r="F26" s="31">
        <f t="shared" si="8"/>
        <v>-72362.4</v>
      </c>
      <c r="G26" s="31">
        <f t="shared" si="8"/>
        <v>-132009.71000000002</v>
      </c>
      <c r="H26" s="31">
        <f t="shared" si="8"/>
        <v>-54337.31999999999</v>
      </c>
      <c r="I26" s="31">
        <f t="shared" si="8"/>
        <v>-132854.88</v>
      </c>
      <c r="J26" s="31">
        <f t="shared" si="8"/>
        <v>-28751.62</v>
      </c>
      <c r="K26" s="31">
        <f t="shared" si="7"/>
        <v>-961701.5199999999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-109846</v>
      </c>
      <c r="C27" s="31">
        <f aca="true" t="shared" si="9" ref="C27:J27">-ROUND((C9)*$E$3,2)</f>
        <v>-97684.4</v>
      </c>
      <c r="D27" s="31">
        <f t="shared" si="9"/>
        <v>-97213.6</v>
      </c>
      <c r="E27" s="31">
        <f t="shared" si="9"/>
        <v>-67394.8</v>
      </c>
      <c r="F27" s="31">
        <f t="shared" si="9"/>
        <v>-72362.4</v>
      </c>
      <c r="G27" s="31">
        <f t="shared" si="9"/>
        <v>-48672.8</v>
      </c>
      <c r="H27" s="31">
        <f t="shared" si="9"/>
        <v>-43969.2</v>
      </c>
      <c r="I27" s="31">
        <f t="shared" si="9"/>
        <v>-116674.8</v>
      </c>
      <c r="J27" s="31">
        <f t="shared" si="9"/>
        <v>-23760</v>
      </c>
      <c r="K27" s="31">
        <f t="shared" si="7"/>
        <v>-677578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-1416.8</v>
      </c>
      <c r="C29" s="31">
        <v>0</v>
      </c>
      <c r="D29" s="31">
        <v>-884.4</v>
      </c>
      <c r="E29" s="31">
        <v>-862.4</v>
      </c>
      <c r="F29" s="27">
        <v>0</v>
      </c>
      <c r="G29" s="31">
        <v>-585.2</v>
      </c>
      <c r="H29" s="31">
        <v>-99.28</v>
      </c>
      <c r="I29" s="31">
        <v>-154.94</v>
      </c>
      <c r="J29" s="31">
        <v>-47.8</v>
      </c>
      <c r="K29" s="31">
        <f t="shared" si="7"/>
        <v>-4050.8200000000006</v>
      </c>
      <c r="L29"/>
      <c r="M29"/>
      <c r="N29"/>
    </row>
    <row r="30" spans="1:14" ht="16.5" customHeight="1">
      <c r="A30" s="26" t="s">
        <v>21</v>
      </c>
      <c r="B30" s="31">
        <v>-58084.97</v>
      </c>
      <c r="C30" s="31">
        <v>-6984.58</v>
      </c>
      <c r="D30" s="31">
        <v>-21977.1</v>
      </c>
      <c r="E30" s="31">
        <v>-79036.54</v>
      </c>
      <c r="F30" s="27">
        <v>0</v>
      </c>
      <c r="G30" s="31">
        <v>-82751.71</v>
      </c>
      <c r="H30" s="31">
        <v>-10268.84</v>
      </c>
      <c r="I30" s="31">
        <v>-16025.14</v>
      </c>
      <c r="J30" s="31">
        <v>-4943.82</v>
      </c>
      <c r="K30" s="31">
        <f t="shared" si="7"/>
        <v>-280072.7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1116280.77</v>
      </c>
      <c r="C45" s="10">
        <f t="shared" si="11"/>
        <v>1030139.45</v>
      </c>
      <c r="D45" s="10">
        <f t="shared" si="11"/>
        <v>1268806.9499999997</v>
      </c>
      <c r="E45" s="10">
        <f t="shared" si="11"/>
        <v>720773.49</v>
      </c>
      <c r="F45" s="10">
        <f t="shared" si="11"/>
        <v>784919.5099999999</v>
      </c>
      <c r="G45" s="10">
        <f t="shared" si="11"/>
        <v>802250.45</v>
      </c>
      <c r="H45" s="10">
        <f t="shared" si="11"/>
        <v>798567.03</v>
      </c>
      <c r="I45" s="10">
        <f t="shared" si="11"/>
        <v>1205053.21</v>
      </c>
      <c r="J45" s="10">
        <f t="shared" si="11"/>
        <v>432167.42</v>
      </c>
      <c r="K45" s="21">
        <f>SUM(B45:J45)</f>
        <v>8158958.279999999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1116280.78</v>
      </c>
      <c r="C51" s="10">
        <f t="shared" si="12"/>
        <v>1030139.44</v>
      </c>
      <c r="D51" s="10">
        <f t="shared" si="12"/>
        <v>1268806.96</v>
      </c>
      <c r="E51" s="10">
        <f t="shared" si="12"/>
        <v>720773.49</v>
      </c>
      <c r="F51" s="10">
        <f t="shared" si="12"/>
        <v>784919.51</v>
      </c>
      <c r="G51" s="10">
        <f t="shared" si="12"/>
        <v>802250.45</v>
      </c>
      <c r="H51" s="10">
        <f t="shared" si="12"/>
        <v>798567.03</v>
      </c>
      <c r="I51" s="10">
        <f>SUM(I52:I64)</f>
        <v>1205053.21</v>
      </c>
      <c r="J51" s="10">
        <f t="shared" si="12"/>
        <v>432167.43</v>
      </c>
      <c r="K51" s="5">
        <f>SUM(K52:K64)</f>
        <v>8158958.3</v>
      </c>
      <c r="L51" s="9"/>
    </row>
    <row r="52" spans="1:11" ht="16.5" customHeight="1">
      <c r="A52" s="7" t="s">
        <v>71</v>
      </c>
      <c r="B52" s="8">
        <v>975071.26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975071.26</v>
      </c>
    </row>
    <row r="53" spans="1:11" ht="16.5" customHeight="1">
      <c r="A53" s="7" t="s">
        <v>72</v>
      </c>
      <c r="B53" s="8">
        <v>141209.52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141209.52</v>
      </c>
    </row>
    <row r="54" spans="1:11" ht="16.5" customHeight="1">
      <c r="A54" s="7" t="s">
        <v>4</v>
      </c>
      <c r="B54" s="6">
        <v>0</v>
      </c>
      <c r="C54" s="8">
        <v>1030139.44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1030139.44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1268806.96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1268806.96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720773.49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720773.49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784919.51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784919.51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802250.45</v>
      </c>
      <c r="H58" s="6">
        <v>0</v>
      </c>
      <c r="I58" s="6">
        <v>0</v>
      </c>
      <c r="J58" s="6">
        <v>0</v>
      </c>
      <c r="K58" s="5">
        <f t="shared" si="13"/>
        <v>802250.45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798567.03</v>
      </c>
      <c r="I59" s="6">
        <v>0</v>
      </c>
      <c r="J59" s="6">
        <v>0</v>
      </c>
      <c r="K59" s="5">
        <f t="shared" si="13"/>
        <v>798567.03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439000.88</v>
      </c>
      <c r="J61" s="6">
        <v>0</v>
      </c>
      <c r="K61" s="5">
        <f t="shared" si="13"/>
        <v>439000.88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766052.33</v>
      </c>
      <c r="J62" s="6">
        <v>0</v>
      </c>
      <c r="K62" s="5">
        <f t="shared" si="13"/>
        <v>766052.33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432167.43</v>
      </c>
      <c r="K63" s="5">
        <f t="shared" si="13"/>
        <v>432167.43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61639.82000000001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3253.76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17148.27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2020-01-15T11:39:17Z</dcterms:modified>
  <cp:category/>
  <cp:version/>
  <cp:contentType/>
  <cp:contentStatus/>
</cp:coreProperties>
</file>