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<sst xmlns="http://schemas.openxmlformats.org/spreadsheetml/2006/main" count="82" uniqueCount="81">
  <si>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</si>
  <si>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</si>
  <si>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</si>
  <si>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</si>
  <si>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</si>
  <si>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</si>
  <si>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</si>
  <si>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</si>
  <si>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</si>
  <si>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</si>
  <si>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</si>
  <si>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</si>
  <si>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</si>
  <si>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</si>
  <si>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</si>
  <si>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</si>
  <si>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</si>
  <si>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</si>
  <si>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</si>
  <si>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</si>
  <si>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</si>
  <si>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</si>
  <si>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</si>
  <si>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</si>
  <si>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</si>
  <si>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</si>
  <si>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</si>
  <si>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</si>
  <si>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</si>
  <si>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</si>
  <si>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</si>
  <si>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</si>
  <si>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</si>
  <si>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</si>
  <si>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</si>
  <si>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</si>
  <si>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</si>
  <si>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</si>
  <si>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</si>
  <si>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</si>
  <si>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</si>
  <si>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</si>
  <si>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</si>
  <si>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</si>
  <si>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</si>
  <si>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</si>
  <si>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</si>
  <si>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</si>
  <si>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</si>
  <si>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</si>
  <si>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</si>
  <si>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</si>
  <si>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</si>
  <si>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</si>
  <si>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</si>
  <si>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</si>
  <si>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</si>
  <si>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</si>
  <si>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</si>
  <si>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</si>
  <si>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</si>
  <si>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</si>
  <si>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</si>
  <si>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</si>
  <si>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</si>
  <si>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</si>
  <si>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</si>
  <si>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</si>
  <si>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</si>
  <si>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</si>
  <si>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</si>
  <si>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</si>
  <si>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</si>
  <si>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</si>
  <si>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</si>
  <si>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</si>
  <si>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</si>
  <si>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</si>
  <si>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</si>
  <si>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</si>
  <si>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05/01/20 - VENCIMENTO 10/01/20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</si>
</sst>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96039</v>
      </c>
      <c r="C7" s="48">
        <f t="shared" si="0"/>
        <v>78790</v>
      </c>
      <c r="D7" s="48">
        <f t="shared" si="0"/>
        <v>101579</v>
      </c>
      <c r="E7" s="48">
        <f t="shared" si="0"/>
        <v>55402</v>
      </c>
      <c r="F7" s="48">
        <f t="shared" si="0"/>
        <v>73770</v>
      </c>
      <c r="G7" s="48">
        <f t="shared" si="0"/>
        <v>83505</v>
      </c>
      <c r="H7" s="48">
        <f t="shared" si="0"/>
        <v>89327</v>
      </c>
      <c r="I7" s="48">
        <f t="shared" si="0"/>
        <v>128333</v>
      </c>
      <c r="J7" s="48">
        <f t="shared" si="0"/>
        <v>26554</v>
      </c>
      <c r="K7" s="48">
        <f t="shared" si="0"/>
        <v>733299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7964</v>
      </c>
      <c r="C8" s="46">
        <f t="shared" si="1"/>
        <v>7943</v>
      </c>
      <c r="D8" s="46">
        <f t="shared" si="1"/>
        <v>8535</v>
      </c>
      <c r="E8" s="46">
        <f t="shared" si="1"/>
        <v>5084</v>
      </c>
      <c r="F8" s="46">
        <f t="shared" si="1"/>
        <v>6325</v>
      </c>
      <c r="G8" s="46">
        <f t="shared" si="1"/>
        <v>4894</v>
      </c>
      <c r="H8" s="46">
        <f t="shared" si="1"/>
        <v>4242</v>
      </c>
      <c r="I8" s="46">
        <f t="shared" si="1"/>
        <v>9711</v>
      </c>
      <c r="J8" s="46">
        <f t="shared" si="1"/>
        <v>1197</v>
      </c>
      <c r="K8" s="39">
        <f>SUM(B8:J8)</f>
        <v>55895</v>
      </c>
      <c r="L8"/>
      <c r="M8"/>
      <c r="N8"/>
    </row>
    <row r="9" spans="1:14" ht="16.5" customHeight="1">
      <c r="A9" s="23" t="s">
        <v>36</v>
      </c>
      <c r="B9" s="46">
        <v>7956</v>
      </c>
      <c r="C9" s="46">
        <v>7941</v>
      </c>
      <c r="D9" s="46">
        <v>8535</v>
      </c>
      <c r="E9" s="46">
        <v>5077</v>
      </c>
      <c r="F9" s="46">
        <v>6315</v>
      </c>
      <c r="G9" s="46">
        <v>4892</v>
      </c>
      <c r="H9" s="46">
        <v>4242</v>
      </c>
      <c r="I9" s="46">
        <v>9706</v>
      </c>
      <c r="J9" s="46">
        <v>1197</v>
      </c>
      <c r="K9" s="39">
        <f>SUM(B9:J9)</f>
        <v>55861</v>
      </c>
      <c r="L9"/>
      <c r="M9"/>
      <c r="N9"/>
    </row>
    <row r="10" spans="1:14" ht="16.5" customHeight="1">
      <c r="A10" s="23" t="s">
        <v>35</v>
      </c>
      <c r="B10" s="46">
        <v>8</v>
      </c>
      <c r="C10" s="46">
        <v>2</v>
      </c>
      <c r="D10" s="46">
        <v>0</v>
      </c>
      <c r="E10" s="46">
        <v>7</v>
      </c>
      <c r="F10" s="46">
        <v>10</v>
      </c>
      <c r="G10" s="46">
        <v>2</v>
      </c>
      <c r="H10" s="46">
        <v>0</v>
      </c>
      <c r="I10" s="46">
        <v>5</v>
      </c>
      <c r="J10" s="46">
        <v>0</v>
      </c>
      <c r="K10" s="39">
        <f>SUM(B10:J10)</f>
        <v>34</v>
      </c>
      <c r="L10"/>
      <c r="M10"/>
      <c r="N10"/>
    </row>
    <row r="11" spans="1:14" ht="16.5" customHeight="1">
      <c r="A11" s="45" t="s">
        <v>34</v>
      </c>
      <c r="B11" s="44">
        <v>88075</v>
      </c>
      <c r="C11" s="44">
        <v>70847</v>
      </c>
      <c r="D11" s="44">
        <v>93044</v>
      </c>
      <c r="E11" s="44">
        <v>50318</v>
      </c>
      <c r="F11" s="44">
        <v>67445</v>
      </c>
      <c r="G11" s="44">
        <v>78611</v>
      </c>
      <c r="H11" s="44">
        <v>85085</v>
      </c>
      <c r="I11" s="44">
        <v>118622</v>
      </c>
      <c r="J11" s="44">
        <v>25357</v>
      </c>
      <c r="K11" s="39">
        <f>SUM(B11:J11)</f>
        <v>677404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373880.24</v>
      </c>
      <c r="C17" s="37">
        <f t="shared" si="2"/>
        <v>327676.46</v>
      </c>
      <c r="D17" s="37">
        <f t="shared" si="2"/>
        <v>444641.75000000006</v>
      </c>
      <c r="E17" s="37">
        <f t="shared" si="2"/>
        <v>243320.3</v>
      </c>
      <c r="F17" s="37">
        <f t="shared" si="2"/>
        <v>297113.88999999996</v>
      </c>
      <c r="G17" s="37">
        <f t="shared" si="2"/>
        <v>317380.13999999996</v>
      </c>
      <c r="H17" s="37">
        <f t="shared" si="2"/>
        <v>295400.42000000004</v>
      </c>
      <c r="I17" s="37">
        <f t="shared" si="2"/>
        <v>455990.24</v>
      </c>
      <c r="J17" s="37">
        <f t="shared" si="2"/>
        <v>100118.37</v>
      </c>
      <c r="K17" s="37">
        <f aca="true" t="shared" si="3" ref="K17:K22">SUM(B17:J17)</f>
        <v>2855521.8099999996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326609.43</v>
      </c>
      <c r="C18" s="31">
        <f t="shared" si="4"/>
        <v>294130.95</v>
      </c>
      <c r="D18" s="31">
        <f t="shared" si="4"/>
        <v>420059.64</v>
      </c>
      <c r="E18" s="31">
        <f t="shared" si="4"/>
        <v>199458.28</v>
      </c>
      <c r="F18" s="31">
        <f t="shared" si="4"/>
        <v>280864.52</v>
      </c>
      <c r="G18" s="31">
        <f t="shared" si="4"/>
        <v>321452.5</v>
      </c>
      <c r="H18" s="31">
        <f t="shared" si="4"/>
        <v>274108.83</v>
      </c>
      <c r="I18" s="31">
        <f t="shared" si="4"/>
        <v>397524.3</v>
      </c>
      <c r="J18" s="31">
        <f t="shared" si="4"/>
        <v>93191.26</v>
      </c>
      <c r="K18" s="31">
        <f t="shared" si="3"/>
        <v>2607399.7099999995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8462.7</v>
      </c>
      <c r="C19" s="31">
        <f t="shared" si="5"/>
        <v>8926.74</v>
      </c>
      <c r="D19" s="31">
        <f t="shared" si="5"/>
        <v>994.26</v>
      </c>
      <c r="E19" s="31">
        <f t="shared" si="5"/>
        <v>17347.84</v>
      </c>
      <c r="F19" s="31">
        <f t="shared" si="5"/>
        <v>-5379.4</v>
      </c>
      <c r="G19" s="31">
        <f t="shared" si="5"/>
        <v>-13322.45</v>
      </c>
      <c r="H19" s="31">
        <f t="shared" si="5"/>
        <v>10518.78</v>
      </c>
      <c r="I19" s="31">
        <f t="shared" si="5"/>
        <v>6222.69</v>
      </c>
      <c r="J19" s="31">
        <f t="shared" si="5"/>
        <v>2961.98</v>
      </c>
      <c r="K19" s="31">
        <f t="shared" si="3"/>
        <v>36733.14000000001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-35006.4</v>
      </c>
      <c r="C25" s="31">
        <f t="shared" si="6"/>
        <v>-34940.4</v>
      </c>
      <c r="D25" s="31">
        <f t="shared" si="6"/>
        <v>-55579.31</v>
      </c>
      <c r="E25" s="31">
        <f t="shared" si="6"/>
        <v>-22338.8</v>
      </c>
      <c r="F25" s="31">
        <f t="shared" si="6"/>
        <v>-27786</v>
      </c>
      <c r="G25" s="31">
        <f t="shared" si="6"/>
        <v>-21524.8</v>
      </c>
      <c r="H25" s="31">
        <f t="shared" si="6"/>
        <v>-18664.8</v>
      </c>
      <c r="I25" s="31">
        <f t="shared" si="6"/>
        <v>-42706.4</v>
      </c>
      <c r="J25" s="31">
        <f t="shared" si="6"/>
        <v>-10485.04</v>
      </c>
      <c r="K25" s="31">
        <f aca="true" t="shared" si="7" ref="K25:K33">SUM(B25:J25)</f>
        <v>-269031.94999999995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-35006.4</v>
      </c>
      <c r="C26" s="31">
        <f t="shared" si="8"/>
        <v>-34940.4</v>
      </c>
      <c r="D26" s="31">
        <f t="shared" si="8"/>
        <v>-37554</v>
      </c>
      <c r="E26" s="31">
        <f t="shared" si="8"/>
        <v>-22338.8</v>
      </c>
      <c r="F26" s="31">
        <f t="shared" si="8"/>
        <v>-27786</v>
      </c>
      <c r="G26" s="31">
        <f t="shared" si="8"/>
        <v>-21524.8</v>
      </c>
      <c r="H26" s="31">
        <f t="shared" si="8"/>
        <v>-18664.8</v>
      </c>
      <c r="I26" s="31">
        <f t="shared" si="8"/>
        <v>-42706.4</v>
      </c>
      <c r="J26" s="31">
        <f t="shared" si="8"/>
        <v>-5266.8</v>
      </c>
      <c r="K26" s="31">
        <f t="shared" si="7"/>
        <v>-245788.39999999997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-35006.4</v>
      </c>
      <c r="C27" s="31">
        <f aca="true" t="shared" si="9" ref="C27:J27">-ROUND((C9)*$E$3,2)</f>
        <v>-34940.4</v>
      </c>
      <c r="D27" s="31">
        <f t="shared" si="9"/>
        <v>-37554</v>
      </c>
      <c r="E27" s="31">
        <f t="shared" si="9"/>
        <v>-22338.8</v>
      </c>
      <c r="F27" s="31">
        <f t="shared" si="9"/>
        <v>-27786</v>
      </c>
      <c r="G27" s="31">
        <f t="shared" si="9"/>
        <v>-21524.8</v>
      </c>
      <c r="H27" s="31">
        <f t="shared" si="9"/>
        <v>-18664.8</v>
      </c>
      <c r="I27" s="31">
        <f t="shared" si="9"/>
        <v>-42706.4</v>
      </c>
      <c r="J27" s="31">
        <f t="shared" si="9"/>
        <v>-5266.8</v>
      </c>
      <c r="K27" s="31">
        <f t="shared" si="7"/>
        <v>-245788.39999999997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0</v>
      </c>
      <c r="I31" s="28">
        <f t="shared" si="10"/>
        <v>0</v>
      </c>
      <c r="J31" s="28">
        <f t="shared" si="10"/>
        <v>-5218.24</v>
      </c>
      <c r="K31" s="31">
        <f t="shared" si="7"/>
        <v>-23243.550000000003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338873.83999999997</v>
      </c>
      <c r="C45" s="10">
        <f t="shared" si="11"/>
        <v>292736.06</v>
      </c>
      <c r="D45" s="10">
        <f t="shared" si="11"/>
        <v>389062.44000000006</v>
      </c>
      <c r="E45" s="10">
        <f t="shared" si="11"/>
        <v>220981.5</v>
      </c>
      <c r="F45" s="10">
        <f t="shared" si="11"/>
        <v>269327.88999999996</v>
      </c>
      <c r="G45" s="10">
        <f t="shared" si="11"/>
        <v>295855.33999999997</v>
      </c>
      <c r="H45" s="10">
        <f t="shared" si="11"/>
        <v>276735.62000000005</v>
      </c>
      <c r="I45" s="10">
        <f t="shared" si="11"/>
        <v>413283.83999999997</v>
      </c>
      <c r="J45" s="10">
        <f t="shared" si="11"/>
        <v>89633.32999999999</v>
      </c>
      <c r="K45" s="21">
        <f>SUM(B45:J45)</f>
        <v>2586489.86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338873.85</v>
      </c>
      <c r="C51" s="10">
        <f t="shared" si="12"/>
        <v>292736.06</v>
      </c>
      <c r="D51" s="10">
        <f t="shared" si="12"/>
        <v>389062.45</v>
      </c>
      <c r="E51" s="10">
        <f t="shared" si="12"/>
        <v>220981.49</v>
      </c>
      <c r="F51" s="10">
        <f t="shared" si="12"/>
        <v>269327.89</v>
      </c>
      <c r="G51" s="10">
        <f t="shared" si="12"/>
        <v>295855.34</v>
      </c>
      <c r="H51" s="10">
        <f t="shared" si="12"/>
        <v>276735.62</v>
      </c>
      <c r="I51" s="10">
        <f>SUM(I52:I64)</f>
        <v>413283.83999999997</v>
      </c>
      <c r="J51" s="10">
        <f t="shared" si="12"/>
        <v>89633.34</v>
      </c>
      <c r="K51" s="5">
        <f>SUM(K52:K64)</f>
        <v>2586489.88</v>
      </c>
      <c r="L51" s="9"/>
    </row>
    <row r="52" spans="1:11" ht="16.5" customHeight="1">
      <c r="A52" s="7" t="s">
        <v>71</v>
      </c>
      <c r="B52" s="8">
        <v>295091.35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295091.35</v>
      </c>
    </row>
    <row r="53" spans="1:11" ht="16.5" customHeight="1">
      <c r="A53" s="7" t="s">
        <v>72</v>
      </c>
      <c r="B53" s="8">
        <v>43782.5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43782.5</v>
      </c>
    </row>
    <row r="54" spans="1:11" ht="16.5" customHeight="1">
      <c r="A54" s="7" t="s">
        <v>4</v>
      </c>
      <c r="B54" s="6">
        <v>0</v>
      </c>
      <c r="C54" s="8">
        <v>292736.06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292736.06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389062.45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389062.45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220981.49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220981.49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269327.89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269327.89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295855.34</v>
      </c>
      <c r="H58" s="6">
        <v>0</v>
      </c>
      <c r="I58" s="6">
        <v>0</v>
      </c>
      <c r="J58" s="6">
        <v>0</v>
      </c>
      <c r="K58" s="5">
        <f t="shared" si="13"/>
        <v>295855.34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276735.62</v>
      </c>
      <c r="I59" s="6">
        <v>0</v>
      </c>
      <c r="J59" s="6">
        <v>0</v>
      </c>
      <c r="K59" s="5">
        <f t="shared" si="13"/>
        <v>276735.62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137168.91</v>
      </c>
      <c r="J61" s="6">
        <v>0</v>
      </c>
      <c r="K61" s="5">
        <f t="shared" si="13"/>
        <v>137168.91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276114.93</v>
      </c>
      <c r="J62" s="6">
        <v>0</v>
      </c>
      <c r="K62" s="5">
        <f t="shared" si="13"/>
        <v>276114.93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89633.34</v>
      </c>
      <c r="K63" s="5">
        <f t="shared" si="13"/>
        <v>89633.34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61639.82000000001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5248.49</v>
      </c>
    </row>
    <row r="73" spans="1:2" ht="14.25">
      <c r="A73" s="7" t="s">
        <v>56</v>
      </c>
      <c r="B73" s="8">
        <v>23780.61</v>
      </c>
    </row>
    <row r="74" spans="1:2" ht="14.25">
      <c r="A74" s="7" t="s">
        <v>57</v>
      </c>
      <c r="B74" s="8">
        <v>3253.76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17148.27</v>
      </c>
    </row>
    <row r="77" spans="1:2" ht="14.25">
      <c r="A77" s="7" t="s">
        <v>60</v>
      </c>
      <c r="B77" s="8">
        <v>6476.26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2020-01-10T11:39:52Z</dcterms:modified>
  <cp:category/>
  <cp:version/>
  <cp:contentType/>
  <cp:contentStatus/>
</cp:coreProperties>
</file>