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<sst xmlns="http://schemas.openxmlformats.org/spreadsheetml/2006/main" count="82" uniqueCount="81">
  <si>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</si>
  <si>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</si>
  <si>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</si>
  <si>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</si>
  <si>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</si>
  <si>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</si>
  <si>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</si>
  <si>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</si>
  <si>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</si>
  <si>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</si>
  <si>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</si>
  <si>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</si>
  <si>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</si>
  <si>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</si>
  <si>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</si>
  <si>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</si>
  <si>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</si>
  <si>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</si>
  <si>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</si>
  <si>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</si>
  <si>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</si>
  <si>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</si>
  <si>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</si>
  <si>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</si>
  <si>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</si>
  <si>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</si>
  <si>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</si>
  <si>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</si>
  <si>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</si>
  <si>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</si>
  <si>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</si>
  <si>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</si>
  <si>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</si>
  <si>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</si>
  <si>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</si>
  <si>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</si>
  <si>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</si>
  <si>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</si>
  <si>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</si>
  <si>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</si>
  <si>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</si>
  <si>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</si>
  <si>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</si>
  <si>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</si>
  <si>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</si>
  <si>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</si>
  <si>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</si>
  <si>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</si>
  <si>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</si>
  <si>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</si>
  <si>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</si>
  <si>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</si>
  <si>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</si>
  <si>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</si>
  <si>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</si>
  <si>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</si>
  <si>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</si>
  <si>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</si>
  <si>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</si>
  <si>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</si>
  <si>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</si>
  <si>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</si>
  <si>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</si>
  <si>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</si>
  <si>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</si>
  <si>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</si>
  <si>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</si>
  <si>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</si>
  <si>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</si>
  <si>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</si>
  <si>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</si>
  <si>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</si>
  <si>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</si>
  <si>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</si>
  <si>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</si>
  <si>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</si>
  <si>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</si>
  <si>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</si>
  <si>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</si>
  <si>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</si>
  <si>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01/01/20 - VENCIMENTO 08/01/20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</si>
</sst>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55401</v>
      </c>
      <c r="C7" s="48">
        <f t="shared" si="0"/>
        <v>31714</v>
      </c>
      <c r="D7" s="48">
        <f t="shared" si="0"/>
        <v>60283</v>
      </c>
      <c r="E7" s="48">
        <f t="shared" si="0"/>
        <v>35942</v>
      </c>
      <c r="F7" s="48">
        <f t="shared" si="0"/>
        <v>46797</v>
      </c>
      <c r="G7" s="48">
        <f t="shared" si="0"/>
        <v>58651</v>
      </c>
      <c r="H7" s="48">
        <f t="shared" si="0"/>
        <v>59450</v>
      </c>
      <c r="I7" s="48">
        <f t="shared" si="0"/>
        <v>75750</v>
      </c>
      <c r="J7" s="48">
        <f t="shared" si="0"/>
        <v>15167</v>
      </c>
      <c r="K7" s="48">
        <f t="shared" si="0"/>
        <v>439155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6379</v>
      </c>
      <c r="C8" s="46">
        <f t="shared" si="1"/>
        <v>4914</v>
      </c>
      <c r="D8" s="46">
        <f t="shared" si="1"/>
        <v>7259</v>
      </c>
      <c r="E8" s="46">
        <f t="shared" si="1"/>
        <v>4091</v>
      </c>
      <c r="F8" s="46">
        <f t="shared" si="1"/>
        <v>5661</v>
      </c>
      <c r="G8" s="46">
        <f t="shared" si="1"/>
        <v>5446</v>
      </c>
      <c r="H8" s="46">
        <f t="shared" si="1"/>
        <v>4428</v>
      </c>
      <c r="I8" s="46">
        <f t="shared" si="1"/>
        <v>8105</v>
      </c>
      <c r="J8" s="46">
        <f t="shared" si="1"/>
        <v>1017</v>
      </c>
      <c r="K8" s="39">
        <f>SUM(B8:J8)</f>
        <v>47300</v>
      </c>
      <c r="L8"/>
      <c r="M8"/>
      <c r="N8"/>
    </row>
    <row r="9" spans="1:14" ht="16.5" customHeight="1">
      <c r="A9" s="23" t="s">
        <v>36</v>
      </c>
      <c r="B9" s="46">
        <v>6364</v>
      </c>
      <c r="C9" s="46">
        <v>4914</v>
      </c>
      <c r="D9" s="46">
        <v>7259</v>
      </c>
      <c r="E9" s="46">
        <v>4082</v>
      </c>
      <c r="F9" s="46">
        <v>5658</v>
      </c>
      <c r="G9" s="46">
        <v>5445</v>
      </c>
      <c r="H9" s="46">
        <v>4428</v>
      </c>
      <c r="I9" s="46">
        <v>8099</v>
      </c>
      <c r="J9" s="46">
        <v>1017</v>
      </c>
      <c r="K9" s="39">
        <f>SUM(B9:J9)</f>
        <v>47266</v>
      </c>
      <c r="L9"/>
      <c r="M9"/>
      <c r="N9"/>
    </row>
    <row r="10" spans="1:14" ht="16.5" customHeight="1">
      <c r="A10" s="23" t="s">
        <v>35</v>
      </c>
      <c r="B10" s="46">
        <v>15</v>
      </c>
      <c r="C10" s="46">
        <v>0</v>
      </c>
      <c r="D10" s="46">
        <v>0</v>
      </c>
      <c r="E10" s="46">
        <v>9</v>
      </c>
      <c r="F10" s="46">
        <v>3</v>
      </c>
      <c r="G10" s="46">
        <v>1</v>
      </c>
      <c r="H10" s="46">
        <v>0</v>
      </c>
      <c r="I10" s="46">
        <v>6</v>
      </c>
      <c r="J10" s="46">
        <v>0</v>
      </c>
      <c r="K10" s="39">
        <f>SUM(B10:J10)</f>
        <v>34</v>
      </c>
      <c r="L10"/>
      <c r="M10"/>
      <c r="N10"/>
    </row>
    <row r="11" spans="1:14" ht="16.5" customHeight="1">
      <c r="A11" s="45" t="s">
        <v>34</v>
      </c>
      <c r="B11" s="44">
        <v>49022</v>
      </c>
      <c r="C11" s="44">
        <v>26800</v>
      </c>
      <c r="D11" s="44">
        <v>53024</v>
      </c>
      <c r="E11" s="44">
        <v>31851</v>
      </c>
      <c r="F11" s="44">
        <v>41136</v>
      </c>
      <c r="G11" s="44">
        <v>53205</v>
      </c>
      <c r="H11" s="44">
        <v>55022</v>
      </c>
      <c r="I11" s="44">
        <v>67645</v>
      </c>
      <c r="J11" s="44">
        <v>14150</v>
      </c>
      <c r="K11" s="39">
        <f>SUM(B11:J11)</f>
        <v>391855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232097.62</v>
      </c>
      <c r="C17" s="37">
        <f t="shared" si="2"/>
        <v>146603.43</v>
      </c>
      <c r="D17" s="37">
        <f t="shared" si="2"/>
        <v>273466.19</v>
      </c>
      <c r="E17" s="37">
        <f t="shared" si="2"/>
        <v>167166.96</v>
      </c>
      <c r="F17" s="37">
        <f t="shared" si="2"/>
        <v>196386.5</v>
      </c>
      <c r="G17" s="37">
        <f t="shared" si="2"/>
        <v>225669.88999999998</v>
      </c>
      <c r="H17" s="37">
        <f t="shared" si="2"/>
        <v>200201.65999999997</v>
      </c>
      <c r="I17" s="37">
        <f t="shared" si="2"/>
        <v>290559.46</v>
      </c>
      <c r="J17" s="37">
        <f t="shared" si="2"/>
        <v>58885.53</v>
      </c>
      <c r="K17" s="37">
        <f aca="true" t="shared" si="3" ref="K17:K22">SUM(B17:J17)</f>
        <v>1791037.2399999998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188407.72</v>
      </c>
      <c r="C18" s="31">
        <f t="shared" si="4"/>
        <v>118391.53</v>
      </c>
      <c r="D18" s="31">
        <f t="shared" si="4"/>
        <v>249288.29</v>
      </c>
      <c r="E18" s="31">
        <f t="shared" si="4"/>
        <v>129398.39</v>
      </c>
      <c r="F18" s="31">
        <f t="shared" si="4"/>
        <v>178170.22</v>
      </c>
      <c r="G18" s="31">
        <f t="shared" si="4"/>
        <v>225777.02</v>
      </c>
      <c r="H18" s="31">
        <f t="shared" si="4"/>
        <v>182428.27</v>
      </c>
      <c r="I18" s="31">
        <f t="shared" si="4"/>
        <v>234643.2</v>
      </c>
      <c r="J18" s="31">
        <f t="shared" si="4"/>
        <v>53228.59</v>
      </c>
      <c r="K18" s="31">
        <f t="shared" si="3"/>
        <v>1559733.23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4881.79</v>
      </c>
      <c r="C19" s="31">
        <f t="shared" si="5"/>
        <v>3593.13</v>
      </c>
      <c r="D19" s="31">
        <f t="shared" si="5"/>
        <v>590.05</v>
      </c>
      <c r="E19" s="31">
        <f t="shared" si="5"/>
        <v>11254.39</v>
      </c>
      <c r="F19" s="31">
        <f t="shared" si="5"/>
        <v>-3412.49</v>
      </c>
      <c r="G19" s="31">
        <f t="shared" si="5"/>
        <v>-9357.22</v>
      </c>
      <c r="H19" s="31">
        <f t="shared" si="5"/>
        <v>7000.58</v>
      </c>
      <c r="I19" s="31">
        <f t="shared" si="5"/>
        <v>3673.01</v>
      </c>
      <c r="J19" s="31">
        <f t="shared" si="5"/>
        <v>1691.81</v>
      </c>
      <c r="K19" s="31">
        <f t="shared" si="3"/>
        <v>19915.050000000007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-28001.6</v>
      </c>
      <c r="C25" s="31">
        <f t="shared" si="6"/>
        <v>-21621.6</v>
      </c>
      <c r="D25" s="31">
        <f t="shared" si="6"/>
        <v>-49964.91</v>
      </c>
      <c r="E25" s="31">
        <f t="shared" si="6"/>
        <v>-17960.8</v>
      </c>
      <c r="F25" s="31">
        <f t="shared" si="6"/>
        <v>-24895.2</v>
      </c>
      <c r="G25" s="31">
        <f t="shared" si="6"/>
        <v>-23958</v>
      </c>
      <c r="H25" s="31">
        <f t="shared" si="6"/>
        <v>-19483.2</v>
      </c>
      <c r="I25" s="31">
        <f t="shared" si="6"/>
        <v>-35635.6</v>
      </c>
      <c r="J25" s="31">
        <f t="shared" si="6"/>
        <v>-9693.04</v>
      </c>
      <c r="K25" s="31">
        <f aca="true" t="shared" si="7" ref="K25:K33">SUM(B25:J25)</f>
        <v>-231213.95000000004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-28001.6</v>
      </c>
      <c r="C26" s="31">
        <f t="shared" si="8"/>
        <v>-21621.6</v>
      </c>
      <c r="D26" s="31">
        <f t="shared" si="8"/>
        <v>-31939.6</v>
      </c>
      <c r="E26" s="31">
        <f t="shared" si="8"/>
        <v>-17960.8</v>
      </c>
      <c r="F26" s="31">
        <f t="shared" si="8"/>
        <v>-24895.2</v>
      </c>
      <c r="G26" s="31">
        <f t="shared" si="8"/>
        <v>-23958</v>
      </c>
      <c r="H26" s="31">
        <f t="shared" si="8"/>
        <v>-19483.2</v>
      </c>
      <c r="I26" s="31">
        <f t="shared" si="8"/>
        <v>-35635.6</v>
      </c>
      <c r="J26" s="31">
        <f t="shared" si="8"/>
        <v>-4474.8</v>
      </c>
      <c r="K26" s="31">
        <f t="shared" si="7"/>
        <v>-207970.4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-28001.6</v>
      </c>
      <c r="C27" s="31">
        <f aca="true" t="shared" si="9" ref="C27:J27">-ROUND((C9)*$E$3,2)</f>
        <v>-21621.6</v>
      </c>
      <c r="D27" s="31">
        <f t="shared" si="9"/>
        <v>-31939.6</v>
      </c>
      <c r="E27" s="31">
        <f t="shared" si="9"/>
        <v>-17960.8</v>
      </c>
      <c r="F27" s="31">
        <f t="shared" si="9"/>
        <v>-24895.2</v>
      </c>
      <c r="G27" s="31">
        <f t="shared" si="9"/>
        <v>-23958</v>
      </c>
      <c r="H27" s="31">
        <f t="shared" si="9"/>
        <v>-19483.2</v>
      </c>
      <c r="I27" s="31">
        <f t="shared" si="9"/>
        <v>-35635.6</v>
      </c>
      <c r="J27" s="31">
        <f t="shared" si="9"/>
        <v>-4474.8</v>
      </c>
      <c r="K27" s="31">
        <f t="shared" si="7"/>
        <v>-207970.4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/>
      <c r="C33" s="28"/>
      <c r="D33" s="28"/>
      <c r="E33" s="28"/>
      <c r="F33" s="28"/>
      <c r="G33" s="28"/>
      <c r="H33" s="28"/>
      <c r="I33" s="28"/>
      <c r="J33" s="28"/>
      <c r="K33" s="31"/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204096.02</v>
      </c>
      <c r="C45" s="10">
        <f t="shared" si="11"/>
        <v>124981.82999999999</v>
      </c>
      <c r="D45" s="10">
        <f t="shared" si="11"/>
        <v>223501.28</v>
      </c>
      <c r="E45" s="10">
        <f t="shared" si="11"/>
        <v>149206.16</v>
      </c>
      <c r="F45" s="10">
        <f t="shared" si="11"/>
        <v>171491.3</v>
      </c>
      <c r="G45" s="10">
        <f t="shared" si="11"/>
        <v>201711.88999999998</v>
      </c>
      <c r="H45" s="10">
        <f t="shared" si="11"/>
        <v>180718.45999999996</v>
      </c>
      <c r="I45" s="10">
        <f t="shared" si="11"/>
        <v>254923.86000000002</v>
      </c>
      <c r="J45" s="10">
        <f t="shared" si="11"/>
        <v>49192.49</v>
      </c>
      <c r="K45" s="21">
        <f>SUM(B45:J45)</f>
        <v>1559823.29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204096.02</v>
      </c>
      <c r="C51" s="10">
        <f t="shared" si="12"/>
        <v>124981.83</v>
      </c>
      <c r="D51" s="10">
        <f t="shared" si="12"/>
        <v>223501.29</v>
      </c>
      <c r="E51" s="10">
        <f t="shared" si="12"/>
        <v>149206.16</v>
      </c>
      <c r="F51" s="10">
        <f t="shared" si="12"/>
        <v>171491.29</v>
      </c>
      <c r="G51" s="10">
        <f t="shared" si="12"/>
        <v>201711.89</v>
      </c>
      <c r="H51" s="10">
        <f t="shared" si="12"/>
        <v>180718.47</v>
      </c>
      <c r="I51" s="10">
        <f>SUM(I52:I64)</f>
        <v>254923.86</v>
      </c>
      <c r="J51" s="10">
        <f t="shared" si="12"/>
        <v>49192.49</v>
      </c>
      <c r="K51" s="5">
        <f>SUM(K52:K64)</f>
        <v>1559823.2999999998</v>
      </c>
      <c r="L51" s="9"/>
    </row>
    <row r="52" spans="1:11" ht="16.5" customHeight="1">
      <c r="A52" s="7" t="s">
        <v>71</v>
      </c>
      <c r="B52" s="8">
        <v>177645.18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177645.18</v>
      </c>
    </row>
    <row r="53" spans="1:11" ht="16.5" customHeight="1">
      <c r="A53" s="7" t="s">
        <v>72</v>
      </c>
      <c r="B53" s="8">
        <v>26450.84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26450.84</v>
      </c>
    </row>
    <row r="54" spans="1:11" ht="16.5" customHeight="1">
      <c r="A54" s="7" t="s">
        <v>4</v>
      </c>
      <c r="B54" s="6">
        <v>0</v>
      </c>
      <c r="C54" s="8">
        <v>124981.83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124981.83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223501.29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223501.29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149206.16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149206.16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171491.29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171491.29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201711.89</v>
      </c>
      <c r="H58" s="6">
        <v>0</v>
      </c>
      <c r="I58" s="6">
        <v>0</v>
      </c>
      <c r="J58" s="6">
        <v>0</v>
      </c>
      <c r="K58" s="5">
        <f t="shared" si="13"/>
        <v>201711.89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180718.47</v>
      </c>
      <c r="I59" s="6">
        <v>0</v>
      </c>
      <c r="J59" s="6">
        <v>0</v>
      </c>
      <c r="K59" s="5">
        <f t="shared" si="13"/>
        <v>180718.47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82187.45</v>
      </c>
      <c r="J61" s="6">
        <v>0</v>
      </c>
      <c r="K61" s="5">
        <f t="shared" si="13"/>
        <v>82187.45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172736.41</v>
      </c>
      <c r="J62" s="6">
        <v>0</v>
      </c>
      <c r="K62" s="5">
        <f t="shared" si="13"/>
        <v>172736.41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49192.49</v>
      </c>
      <c r="K63" s="5">
        <f t="shared" si="13"/>
        <v>49192.49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62387.299999999996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5267.8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3807.67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17152.96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5900.71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2020-01-07T22:03:44Z</dcterms:modified>
  <cp:category/>
  <cp:version/>
  <cp:contentType/>
  <cp:contentStatus/>
</cp:coreProperties>
</file>