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<sst xmlns="http://schemas.openxmlformats.org/spreadsheetml/2006/main" count="77" uniqueCount="76">
  <si>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</si>
  <si>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</si>
  <si>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</si>
  <si>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</si>
  <si>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</si>
  <si>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</si>
  <si>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</si>
  <si>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</si>
  <si>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</si>
  <si>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</si>
  <si>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</si>
  <si>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</si>
  <si>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</si>
  <si>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</si>
  <si>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</si>
  <si>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</si>
  <si>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</si>
  <si>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</si>
  <si>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</si>
  <si>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</si>
  <si>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</si>
  <si>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</si>
  <si>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</si>
  <si>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</si>
  <si>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</si>
  <si>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</si>
  <si>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</si>
  <si>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</si>
  <si>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</si>
  <si>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</si>
  <si>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</si>
  <si>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</si>
  <si>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</si>
  <si>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</si>
  <si>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</si>
  <si>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</si>
  <si>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</si>
  <si>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</si>
  <si>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</si>
  <si>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</si>
  <si>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</si>
  <si>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</si>
  <si>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</si>
  <si>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</si>
  <si>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</si>
  <si>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</si>
  <si>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</si>
  <si>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</si>
  <si>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</si>
  <si>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</si>
  <si>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</si>
  <si>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</si>
  <si>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</si>
  <si>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</si>
  <si>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</si>
  <si>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</si>
  <si>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</si>
  <si>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</si>
  <si>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</si>
  <si>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</si>
  <si>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</si>
  <si>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</si>
  <si>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</si>
  <si>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</si>
  <si>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</si>
  <si>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</si>
  <si>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</si>
  <si>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</si>
  <si>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</si>
  <si>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</si>
  <si>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</si>
  <si>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</si>
  <si>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</si>
  <si>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</si>
  <si>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</si>
  <si>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PERÍODO DE OPERAÇÃO 01 A 31/01/20 - VENCIMENTO 08/01/20 A 07/02/20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</si>
</sst>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B9" sqref="B9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v>2297805</v>
      </c>
      <c r="C7" s="10">
        <v>2827307</v>
      </c>
      <c r="D7" s="10">
        <v>8159466</v>
      </c>
      <c r="E7" s="10">
        <v>6878239</v>
      </c>
      <c r="F7" s="10">
        <v>6492990</v>
      </c>
      <c r="G7" s="10">
        <v>4024459</v>
      </c>
      <c r="H7" s="10">
        <v>1824794</v>
      </c>
      <c r="I7" s="10">
        <v>3250609</v>
      </c>
      <c r="J7" s="10">
        <v>3258042</v>
      </c>
      <c r="K7" s="10">
        <v>6015198</v>
      </c>
      <c r="L7" s="10">
        <f>SUM(B7:K7)</f>
        <v>45028909</v>
      </c>
      <c r="M7" s="11"/>
    </row>
    <row r="8" spans="1:13" ht="17.25" customHeight="1">
      <c r="A8" s="12" t="s">
        <v>18</v>
      </c>
      <c r="B8" s="13">
        <v>180058</v>
      </c>
      <c r="C8" s="13">
        <v>214090</v>
      </c>
      <c r="D8" s="13">
        <v>618468</v>
      </c>
      <c r="E8" s="13">
        <v>486787</v>
      </c>
      <c r="F8" s="13">
        <v>417990</v>
      </c>
      <c r="G8" s="13">
        <v>310389</v>
      </c>
      <c r="H8" s="13">
        <v>135869</v>
      </c>
      <c r="I8" s="13">
        <v>194370</v>
      </c>
      <c r="J8" s="13">
        <v>239326</v>
      </c>
      <c r="K8" s="13">
        <v>412171</v>
      </c>
      <c r="L8" s="13">
        <f>SUM(B8:K8)</f>
        <v>3209518</v>
      </c>
      <c r="M8"/>
    </row>
    <row r="9" spans="1:13" ht="17.25" customHeight="1">
      <c r="A9" s="14" t="s">
        <v>19</v>
      </c>
      <c r="B9" s="15">
        <v>180022</v>
      </c>
      <c r="C9" s="15">
        <v>214086</v>
      </c>
      <c r="D9" s="15">
        <v>618468</v>
      </c>
      <c r="E9" s="15">
        <v>486787</v>
      </c>
      <c r="F9" s="15">
        <v>417990</v>
      </c>
      <c r="G9" s="15">
        <v>310389</v>
      </c>
      <c r="H9" s="15">
        <v>135869</v>
      </c>
      <c r="I9" s="15">
        <v>194370</v>
      </c>
      <c r="J9" s="15">
        <v>239326</v>
      </c>
      <c r="K9" s="15">
        <v>412171</v>
      </c>
      <c r="L9" s="13">
        <f>SUM(B9:K9)</f>
        <v>3209478</v>
      </c>
      <c r="M9"/>
    </row>
    <row r="10" spans="1:13" ht="17.25" customHeight="1">
      <c r="A10" s="14" t="s">
        <v>20</v>
      </c>
      <c r="B10" s="15">
        <v>36</v>
      </c>
      <c r="C10" s="15">
        <v>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40</v>
      </c>
      <c r="M10"/>
    </row>
    <row r="11" spans="1:13" ht="17.25" customHeight="1">
      <c r="A11" s="12" t="s">
        <v>21</v>
      </c>
      <c r="B11" s="15">
        <v>2117747</v>
      </c>
      <c r="C11" s="15">
        <v>2613217</v>
      </c>
      <c r="D11" s="15">
        <v>7540998</v>
      </c>
      <c r="E11" s="15">
        <v>6391452</v>
      </c>
      <c r="F11" s="15">
        <v>6075000</v>
      </c>
      <c r="G11" s="15">
        <v>3714070</v>
      </c>
      <c r="H11" s="15">
        <v>1688925</v>
      </c>
      <c r="I11" s="15">
        <v>3056239</v>
      </c>
      <c r="J11" s="15">
        <v>3018716</v>
      </c>
      <c r="K11" s="15">
        <v>5603027</v>
      </c>
      <c r="L11" s="13">
        <f>SUM(B11:K11)</f>
        <v>41819391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v>13697435.79</v>
      </c>
      <c r="C17" s="25">
        <v>9249896.969999997</v>
      </c>
      <c r="D17" s="25">
        <v>30715961.119999997</v>
      </c>
      <c r="E17" s="25">
        <v>25894220.110000007</v>
      </c>
      <c r="F17" s="25">
        <v>22277592.23</v>
      </c>
      <c r="G17" s="25">
        <v>15836343.3</v>
      </c>
      <c r="H17" s="25">
        <v>7181351.580000001</v>
      </c>
      <c r="I17" s="25">
        <v>11379582.429999998</v>
      </c>
      <c r="J17" s="25">
        <v>13841684.08</v>
      </c>
      <c r="K17" s="25">
        <v>18010032.580000006</v>
      </c>
      <c r="L17" s="25">
        <f aca="true" t="shared" si="0" ref="C17:L17">L18+L19+L20+L21+L22</f>
        <v>168084100.18999997</v>
      </c>
      <c r="M17"/>
    </row>
    <row r="18" spans="1:13" ht="17.25" customHeight="1">
      <c r="A18" s="26" t="s">
        <v>25</v>
      </c>
      <c r="B18" s="33">
        <v>13226854.899999999</v>
      </c>
      <c r="C18" s="33">
        <v>8769175.369999997</v>
      </c>
      <c r="D18" s="33">
        <v>30139435.509999994</v>
      </c>
      <c r="E18" s="33">
        <v>25694349.630000006</v>
      </c>
      <c r="F18" s="33">
        <v>21471019.33</v>
      </c>
      <c r="G18" s="33">
        <v>14623676.67</v>
      </c>
      <c r="H18" s="33">
        <v>7305745.250000001</v>
      </c>
      <c r="I18" s="33">
        <v>10809250.099999998</v>
      </c>
      <c r="J18" s="33">
        <v>11665093.59</v>
      </c>
      <c r="K18" s="33">
        <v>17584228.320000004</v>
      </c>
      <c r="L18" s="33">
        <f>SUM(B18:K18)</f>
        <v>161288828.67</v>
      </c>
      <c r="M18"/>
    </row>
    <row r="19" spans="1:13" ht="17.25" customHeight="1">
      <c r="A19" s="27" t="s">
        <v>26</v>
      </c>
      <c r="B19" s="33">
        <v>358033.31000000006</v>
      </c>
      <c r="C19" s="33">
        <v>322981.51000000007</v>
      </c>
      <c r="D19" s="33">
        <v>-11200.29</v>
      </c>
      <c r="E19" s="33">
        <v>-163697.52000000002</v>
      </c>
      <c r="F19" s="33">
        <v>449248.39</v>
      </c>
      <c r="G19" s="33">
        <v>664712.4900000001</v>
      </c>
      <c r="H19" s="33">
        <v>-367203.25</v>
      </c>
      <c r="I19" s="33">
        <v>1043411.24</v>
      </c>
      <c r="J19" s="33">
        <v>1805901.4799999995</v>
      </c>
      <c r="K19" s="33">
        <v>-108827.63</v>
      </c>
      <c r="L19" s="33">
        <f>SUM(B19:K19)</f>
        <v>3993359.7299999995</v>
      </c>
      <c r="M19"/>
    </row>
    <row r="20" spans="1:13" ht="17.25" customHeight="1">
      <c r="A20" s="27" t="s">
        <v>27</v>
      </c>
      <c r="B20" s="33">
        <v>71508.01</v>
      </c>
      <c r="C20" s="33">
        <v>157740.09000000008</v>
      </c>
      <c r="D20" s="33">
        <v>587725.9000000004</v>
      </c>
      <c r="E20" s="33">
        <v>531057.9000000003</v>
      </c>
      <c r="F20" s="33">
        <v>543750.8499999997</v>
      </c>
      <c r="G20" s="33">
        <v>547954.1399999999</v>
      </c>
      <c r="H20" s="33">
        <v>201770.00999999998</v>
      </c>
      <c r="I20" s="33">
        <v>18403.149999999998</v>
      </c>
      <c r="J20" s="33">
        <v>370689.01000000007</v>
      </c>
      <c r="K20" s="33">
        <v>534631.89</v>
      </c>
      <c r="L20" s="33">
        <f>SUM(B20:K20)</f>
        <v>3565230.9500000007</v>
      </c>
      <c r="M20"/>
    </row>
    <row r="21" spans="1:13" ht="17.25" customHeight="1">
      <c r="A21" s="27" t="s">
        <v>28</v>
      </c>
      <c r="B21" s="33">
        <v>41039.57000000001</v>
      </c>
      <c r="C21" s="29">
        <v>0</v>
      </c>
      <c r="D21" s="29">
        <v>0</v>
      </c>
      <c r="E21" s="29">
        <v>0</v>
      </c>
      <c r="F21" s="33">
        <v>41039.57000000001</v>
      </c>
      <c r="G21" s="29">
        <v>0</v>
      </c>
      <c r="H21" s="33">
        <v>41039.57000000001</v>
      </c>
      <c r="I21" s="29">
        <v>0</v>
      </c>
      <c r="J21" s="29">
        <v>0</v>
      </c>
      <c r="K21" s="29">
        <v>0</v>
      </c>
      <c r="L21" s="33">
        <f>SUM(B21:K21)</f>
        <v>123118.71000000002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-167489.8999999999</v>
      </c>
      <c r="F22" s="33">
        <v>-227465.9099999998</v>
      </c>
      <c r="G22" s="33">
        <v>0</v>
      </c>
      <c r="H22" s="30">
        <v>0</v>
      </c>
      <c r="I22" s="33">
        <v>-491482.0600000002</v>
      </c>
      <c r="J22" s="30">
        <v>0</v>
      </c>
      <c r="K22" s="30">
        <v>0</v>
      </c>
      <c r="L22" s="33">
        <f>SUM(B22:K22)</f>
        <v>-886437.8699999999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v>-2034195.3099999998</v>
      </c>
      <c r="C25" s="33">
        <v>-84703.43000000005</v>
      </c>
      <c r="D25" s="33">
        <v>499538.47000000044</v>
      </c>
      <c r="E25" s="33">
        <v>-1357161.7300000004</v>
      </c>
      <c r="F25" s="33">
        <v>-1830568.1899999995</v>
      </c>
      <c r="G25" s="33">
        <v>1020605.47</v>
      </c>
      <c r="H25" s="33">
        <v>-367712.06000000006</v>
      </c>
      <c r="I25" s="33">
        <v>-1298806.83</v>
      </c>
      <c r="J25" s="33">
        <v>848194.5</v>
      </c>
      <c r="K25" s="33">
        <v>-433699.59</v>
      </c>
      <c r="L25" s="33">
        <f aca="true" t="shared" si="1" ref="L25:L44">SUM(B25:K25)</f>
        <v>-5038508.699999999</v>
      </c>
      <c r="M25"/>
    </row>
    <row r="26" spans="1:13" ht="18.75" customHeight="1">
      <c r="A26" s="27" t="s">
        <v>31</v>
      </c>
      <c r="B26" s="33">
        <v>-792096.8</v>
      </c>
      <c r="C26" s="33">
        <v>-941978.3999999999</v>
      </c>
      <c r="D26" s="33">
        <v>-2721259.1999999997</v>
      </c>
      <c r="E26" s="33">
        <v>-2141862.8</v>
      </c>
      <c r="F26" s="33">
        <v>-1839156</v>
      </c>
      <c r="G26" s="33">
        <v>-1365711.6</v>
      </c>
      <c r="H26" s="33">
        <v>-597823.6</v>
      </c>
      <c r="I26" s="33">
        <v>-1191885.5100000002</v>
      </c>
      <c r="J26" s="33">
        <v>-1053034.4</v>
      </c>
      <c r="K26" s="33">
        <v>-1813552.4000000001</v>
      </c>
      <c r="L26" s="33">
        <f t="shared" si="1"/>
        <v>-14458360.709999999</v>
      </c>
      <c r="M26"/>
    </row>
    <row r="27" spans="1:13" s="36" customFormat="1" ht="18.75" customHeight="1">
      <c r="A27" s="34" t="s">
        <v>60</v>
      </c>
      <c r="B27" s="33">
        <v>-792096.8</v>
      </c>
      <c r="C27" s="33">
        <v>-941978.3999999999</v>
      </c>
      <c r="D27" s="33">
        <v>-2721259.1999999997</v>
      </c>
      <c r="E27" s="33">
        <v>-2141862.8</v>
      </c>
      <c r="F27" s="33">
        <v>-1839156</v>
      </c>
      <c r="G27" s="33">
        <v>-1365711.6</v>
      </c>
      <c r="H27" s="33">
        <v>-597823.6</v>
      </c>
      <c r="I27" s="33">
        <v>-855227.9999999999</v>
      </c>
      <c r="J27" s="33">
        <v>-1053034.4</v>
      </c>
      <c r="K27" s="33">
        <v>-1813552.4000000001</v>
      </c>
      <c r="L27" s="33">
        <f t="shared" si="1"/>
        <v>-14121703.2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1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-17706.719999999998</v>
      </c>
      <c r="J29" s="17">
        <v>0</v>
      </c>
      <c r="K29" s="17">
        <v>0</v>
      </c>
      <c r="L29" s="33">
        <f t="shared" si="1"/>
        <v>-17706.719999999998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-318950.79000000004</v>
      </c>
      <c r="J30" s="17">
        <v>0</v>
      </c>
      <c r="K30" s="17">
        <v>0</v>
      </c>
      <c r="L30" s="33">
        <f t="shared" si="1"/>
        <v>-318950.79000000004</v>
      </c>
      <c r="M30"/>
    </row>
    <row r="31" spans="1:13" s="36" customFormat="1" ht="18.75" customHeight="1">
      <c r="A31" s="27" t="s">
        <v>35</v>
      </c>
      <c r="B31" s="38">
        <v>-2023333.6699999992</v>
      </c>
      <c r="C31" s="38">
        <v>-103035.41000000002</v>
      </c>
      <c r="D31" s="38">
        <v>-254346.02999999997</v>
      </c>
      <c r="E31" s="38">
        <v>-1411238.9300000006</v>
      </c>
      <c r="F31" s="38">
        <v>-1892945.5899999999</v>
      </c>
      <c r="G31" s="38">
        <v>1405746.28</v>
      </c>
      <c r="H31" s="38">
        <v>-287761.43</v>
      </c>
      <c r="I31" s="38">
        <v>-497129.06</v>
      </c>
      <c r="J31" s="38">
        <v>-76584.12000000001</v>
      </c>
      <c r="K31" s="38">
        <v>-143749.84</v>
      </c>
      <c r="L31" s="33">
        <f t="shared" si="1"/>
        <v>-5284377.799999998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1"/>
        <v>0</v>
      </c>
      <c r="M32"/>
    </row>
    <row r="33" spans="1:13" ht="18.75" customHeight="1">
      <c r="A33" s="37" t="s">
        <v>37</v>
      </c>
      <c r="B33" s="33">
        <v>-604063.5699999998</v>
      </c>
      <c r="C33" s="17">
        <v>0</v>
      </c>
      <c r="D33" s="17">
        <v>0</v>
      </c>
      <c r="E33" s="33">
        <v>-137774.91000000006</v>
      </c>
      <c r="F33" s="28">
        <v>0</v>
      </c>
      <c r="G33" s="28">
        <v>0</v>
      </c>
      <c r="H33" s="33">
        <v>-236785.89</v>
      </c>
      <c r="I33" s="17">
        <v>0</v>
      </c>
      <c r="J33" s="28">
        <v>0</v>
      </c>
      <c r="K33" s="17">
        <v>0</v>
      </c>
      <c r="L33" s="33">
        <f>SUM(B33:K33)</f>
        <v>-978624.3699999999</v>
      </c>
      <c r="M33"/>
    </row>
    <row r="34" spans="1:13" ht="18.75" customHeight="1">
      <c r="A34" s="37" t="s">
        <v>38</v>
      </c>
      <c r="B34" s="33">
        <v>-1320000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-1320000</v>
      </c>
      <c r="M34"/>
    </row>
    <row r="35" spans="1:13" ht="18.75" customHeight="1">
      <c r="A35" s="37" t="s">
        <v>39</v>
      </c>
      <c r="B35" s="17">
        <v>-33081.19</v>
      </c>
      <c r="C35" s="17">
        <v>-26155.44</v>
      </c>
      <c r="D35" s="17">
        <v>-74418.04000000001</v>
      </c>
      <c r="E35" s="17">
        <v>-224967.21000000002</v>
      </c>
      <c r="F35" s="17">
        <v>-65548.13</v>
      </c>
      <c r="G35" s="17">
        <v>-89847.75</v>
      </c>
      <c r="H35" s="17">
        <v>-17618.89</v>
      </c>
      <c r="I35" s="17">
        <v>-51468.38</v>
      </c>
      <c r="J35" s="17">
        <v>-22601.699999999997</v>
      </c>
      <c r="K35" s="17">
        <v>-56527.31</v>
      </c>
      <c r="L35" s="33">
        <f>SUM(B35:K35)</f>
        <v>-662234.04</v>
      </c>
      <c r="M35"/>
    </row>
    <row r="36" spans="1:13" ht="18.75" customHeight="1">
      <c r="A36" s="37" t="s">
        <v>40</v>
      </c>
      <c r="B36" s="17">
        <v>0</v>
      </c>
      <c r="C36" s="17">
        <v>2476.8</v>
      </c>
      <c r="D36" s="17">
        <v>77.4</v>
      </c>
      <c r="E36" s="17">
        <v>2786.4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5340.6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3">
        <f>SUM(B37:K37)</f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-13426.08</v>
      </c>
      <c r="E39" s="17">
        <v>-14086.6</v>
      </c>
      <c r="F39" s="17">
        <v>0</v>
      </c>
      <c r="G39" s="17">
        <v>-12806</v>
      </c>
      <c r="H39" s="17">
        <v>0</v>
      </c>
      <c r="I39" s="17">
        <v>0</v>
      </c>
      <c r="J39" s="17">
        <v>0</v>
      </c>
      <c r="K39" s="17">
        <v>0</v>
      </c>
      <c r="L39" s="33">
        <f>SUM(B39:K39)</f>
        <v>-40318.68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18915000</v>
      </c>
      <c r="F40" s="33">
        <v>21742000</v>
      </c>
      <c r="G40" s="33">
        <v>2550000</v>
      </c>
      <c r="H40" s="17">
        <v>0</v>
      </c>
      <c r="I40" s="33">
        <v>10786000</v>
      </c>
      <c r="J40" s="17">
        <v>0</v>
      </c>
      <c r="K40" s="17">
        <v>0</v>
      </c>
      <c r="L40" s="33">
        <f>SUM(B40:K40)</f>
        <v>53993000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-19850000</v>
      </c>
      <c r="F41" s="33">
        <v>-23436000</v>
      </c>
      <c r="G41" s="33">
        <v>-960000</v>
      </c>
      <c r="H41" s="17">
        <v>0</v>
      </c>
      <c r="I41" s="33">
        <v>-11184000</v>
      </c>
      <c r="J41" s="17">
        <v>0</v>
      </c>
      <c r="K41" s="17">
        <v>0</v>
      </c>
      <c r="L41" s="33">
        <f>SUM(B41:K41)</f>
        <v>-55430000</v>
      </c>
    </row>
    <row r="42" spans="1:12" ht="18.75" customHeight="1">
      <c r="A42" s="37" t="s">
        <v>46</v>
      </c>
      <c r="B42" s="17">
        <v>-66188.91</v>
      </c>
      <c r="C42" s="17">
        <v>-79356.77</v>
      </c>
      <c r="D42" s="17">
        <v>-166579.31</v>
      </c>
      <c r="E42" s="17">
        <v>-102196.61</v>
      </c>
      <c r="F42" s="17">
        <v>-133397.46</v>
      </c>
      <c r="G42" s="17">
        <v>-81599.97</v>
      </c>
      <c r="H42" s="17">
        <v>-33356.65</v>
      </c>
      <c r="I42" s="17">
        <v>-47660.68</v>
      </c>
      <c r="J42" s="17">
        <v>-53982.42</v>
      </c>
      <c r="K42" s="17">
        <v>-87222.53</v>
      </c>
      <c r="L42" s="33">
        <f>SUM(B42:K42)</f>
        <v>-851541.31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781235.16</v>
      </c>
      <c r="C44" s="17">
        <v>960310.38</v>
      </c>
      <c r="D44" s="17">
        <v>3475143.7</v>
      </c>
      <c r="E44" s="17">
        <v>2195940</v>
      </c>
      <c r="F44" s="17">
        <v>1901533.4</v>
      </c>
      <c r="G44" s="17">
        <v>980570.79</v>
      </c>
      <c r="H44" s="17">
        <v>517872.97000000003</v>
      </c>
      <c r="I44" s="17">
        <v>390207.74</v>
      </c>
      <c r="J44" s="17">
        <v>1977813.02</v>
      </c>
      <c r="K44" s="17">
        <v>1523602.65</v>
      </c>
      <c r="L44" s="33">
        <f t="shared" si="1"/>
        <v>14704229.81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33">
        <v>11663240.479999997</v>
      </c>
      <c r="C46" s="33">
        <v>9165193.54</v>
      </c>
      <c r="D46" s="33">
        <v>31215499.589999996</v>
      </c>
      <c r="E46" s="33">
        <v>24537058.379999995</v>
      </c>
      <c r="F46" s="33">
        <v>20447024.04</v>
      </c>
      <c r="G46" s="33">
        <v>16856948.77</v>
      </c>
      <c r="H46" s="33">
        <v>6813639.519999998</v>
      </c>
      <c r="I46" s="33">
        <v>10080775.600000001</v>
      </c>
      <c r="J46" s="33">
        <v>14689878.579999998</v>
      </c>
      <c r="K46" s="33">
        <v>17576332.99</v>
      </c>
      <c r="L46" s="42">
        <f>SUM(B46:K46)</f>
        <v>163045591.48999995</v>
      </c>
      <c r="M46" s="43"/>
    </row>
    <row r="47" spans="1:12" ht="18.75" customHeight="1">
      <c r="A47" s="27" t="s">
        <v>49</v>
      </c>
      <c r="B47" s="33">
        <v>0</v>
      </c>
      <c r="C47" s="33">
        <v>0</v>
      </c>
      <c r="D47" s="33">
        <v>0</v>
      </c>
      <c r="E47" s="33">
        <v>-40975</v>
      </c>
      <c r="F47" s="33">
        <v>-170322.53999999995</v>
      </c>
      <c r="G47" s="33">
        <v>0</v>
      </c>
      <c r="H47" s="33">
        <v>0</v>
      </c>
      <c r="I47" s="33">
        <v>-76175.86000000004</v>
      </c>
      <c r="J47" s="33">
        <v>0</v>
      </c>
      <c r="K47" s="33">
        <v>0</v>
      </c>
      <c r="L47" s="17">
        <f>SUM(C47:K47)</f>
        <v>-287473.4</v>
      </c>
    </row>
    <row r="48" spans="1:13" ht="18.75" customHeight="1">
      <c r="A48" s="27" t="s">
        <v>50</v>
      </c>
      <c r="B48" s="33">
        <v>0</v>
      </c>
      <c r="C48" s="33">
        <v>0</v>
      </c>
      <c r="D48" s="33">
        <v>0</v>
      </c>
      <c r="E48" s="33">
        <v>-40975</v>
      </c>
      <c r="F48" s="33">
        <v>-170322.53999999992</v>
      </c>
      <c r="G48" s="33">
        <v>0</v>
      </c>
      <c r="H48" s="33">
        <v>0</v>
      </c>
      <c r="I48" s="33">
        <v>-76175.86000000004</v>
      </c>
      <c r="J48" s="33">
        <v>0</v>
      </c>
      <c r="K48" s="33">
        <v>0</v>
      </c>
      <c r="L48" s="17">
        <f>SUM(C48:K48)</f>
        <v>-287473.39999999997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v>11663240.49</v>
      </c>
      <c r="C52" s="41">
        <v>9165193.619999997</v>
      </c>
      <c r="D52" s="41">
        <v>31215499.6</v>
      </c>
      <c r="E52" s="41">
        <v>24537058.399999995</v>
      </c>
      <c r="F52" s="41">
        <v>20447024.040000003</v>
      </c>
      <c r="G52" s="41">
        <v>16856948.77</v>
      </c>
      <c r="H52" s="41">
        <v>6813639.479999999</v>
      </c>
      <c r="I52" s="41">
        <v>10080775.59</v>
      </c>
      <c r="J52" s="41">
        <v>14689878.549999999</v>
      </c>
      <c r="K52" s="41">
        <v>17576333.02</v>
      </c>
      <c r="L52" s="47">
        <f>SUM(B52:K52)</f>
        <v>163045591.56000003</v>
      </c>
      <c r="M52" s="40"/>
    </row>
    <row r="53" spans="1:13" ht="18.75" customHeight="1">
      <c r="A53" s="48" t="s">
        <v>52</v>
      </c>
      <c r="B53" s="33">
        <v>11614078.24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2" ref="L53:L64">SUM(B53:K53)</f>
        <v>11614078.24</v>
      </c>
      <c r="M53" s="40"/>
    </row>
    <row r="54" spans="1:12" ht="18.75" customHeight="1">
      <c r="A54" s="48" t="s">
        <v>63</v>
      </c>
      <c r="B54" s="17">
        <v>0</v>
      </c>
      <c r="C54" s="33">
        <v>7965535.119999998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2"/>
        <v>7965535.119999998</v>
      </c>
    </row>
    <row r="55" spans="1:12" ht="18.75" customHeight="1">
      <c r="A55" s="48" t="s">
        <v>64</v>
      </c>
      <c r="B55" s="17">
        <v>0</v>
      </c>
      <c r="C55" s="33">
        <v>1199658.5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2"/>
        <v>1199658.5</v>
      </c>
    </row>
    <row r="56" spans="1:12" ht="18.75" customHeight="1">
      <c r="A56" s="48" t="s">
        <v>53</v>
      </c>
      <c r="B56" s="17">
        <v>0</v>
      </c>
      <c r="C56" s="17">
        <v>0</v>
      </c>
      <c r="D56" s="33">
        <v>31215499.6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2"/>
        <v>31215499.6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33">
        <v>24537058.399999995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2"/>
        <v>24537058.399999995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33">
        <v>20447024.040000003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2"/>
        <v>20447024.040000003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33">
        <v>16856948.77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2"/>
        <v>16856948.77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33">
        <v>6813639.479999999</v>
      </c>
      <c r="I60" s="17">
        <v>0</v>
      </c>
      <c r="J60" s="17">
        <v>0</v>
      </c>
      <c r="K60" s="17">
        <v>0</v>
      </c>
      <c r="L60" s="47">
        <f t="shared" si="2"/>
        <v>6813639.479999999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33">
        <v>10080775.59</v>
      </c>
      <c r="J61" s="17">
        <v>0</v>
      </c>
      <c r="K61" s="17">
        <v>0</v>
      </c>
      <c r="L61" s="47">
        <f t="shared" si="2"/>
        <v>10080775.59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33">
        <v>14689878.549999999</v>
      </c>
      <c r="K62" s="17">
        <v>0</v>
      </c>
      <c r="L62" s="47">
        <f t="shared" si="2"/>
        <v>14689878.549999999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33">
        <v>10175400.43</v>
      </c>
      <c r="L63" s="47">
        <f t="shared" si="2"/>
        <v>10175400.43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33">
        <v>7307443.64</v>
      </c>
      <c r="L64" s="47">
        <f t="shared" si="2"/>
        <v>7307443.64</v>
      </c>
    </row>
    <row r="65" spans="1:12" ht="18.75" customHeight="1">
      <c r="A65" s="48" t="s">
        <v>73</v>
      </c>
      <c r="B65" s="33">
        <v>49162.25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49162.25</v>
      </c>
    </row>
    <row r="66" spans="1:12" ht="18" customHeight="1">
      <c r="A66" s="49" t="s">
        <v>74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0">
        <v>93488.95000000001</v>
      </c>
      <c r="L66" s="50">
        <f>SUM(B66:K66)</f>
        <v>93488.95000000001</v>
      </c>
    </row>
    <row r="67" spans="1:11" ht="18" customHeight="1">
      <c r="A67" s="51" t="s">
        <v>59</v>
      </c>
      <c r="H67"/>
      <c r="I67"/>
      <c r="J67"/>
      <c r="K67"/>
    </row>
    <row r="68" spans="1:11" ht="18" customHeight="1">
      <c r="A68" s="54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2021-05-12T14:42:15Z</dcterms:modified>
  <cp:category/>
  <cp:version/>
  <cp:contentType/>
  <cp:contentStatus/>
</cp:coreProperties>
</file>