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<sst xmlns="http://schemas.openxmlformats.org/spreadsheetml/2006/main" count="77" uniqueCount="76">
  <si>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</si>
  <si>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</si>
  <si>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</si>
  <si>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</si>
  <si>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</si>
  <si>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</si>
  <si>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</si>
  <si>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</si>
  <si>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</si>
  <si>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</si>
  <si>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</si>
  <si>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</si>
  <si>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</si>
  <si>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</si>
  <si>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</si>
  <si>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</si>
  <si>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</si>
  <si>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</si>
  <si>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</si>
  <si>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</si>
  <si>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</si>
  <si>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</si>
  <si>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</si>
  <si>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</si>
  <si>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</si>
  <si>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</si>
  <si>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</si>
  <si>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</si>
  <si>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</si>
  <si>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</si>
  <si>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</si>
  <si>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</si>
  <si>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</si>
  <si>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</si>
  <si>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</si>
  <si>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</si>
  <si>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</si>
  <si>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</si>
  <si>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</si>
  <si>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</si>
  <si>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</si>
  <si>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</si>
  <si>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</si>
  <si>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</si>
  <si>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</si>
  <si>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</si>
  <si>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</si>
  <si>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</si>
  <si>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</si>
  <si>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</si>
  <si>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</si>
  <si>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</si>
  <si>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</si>
  <si>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</si>
  <si>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</si>
  <si>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</si>
  <si>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</si>
  <si>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</si>
  <si>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</si>
  <si>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</si>
  <si>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</si>
  <si>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</si>
  <si>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</si>
  <si>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</si>
  <si>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</si>
  <si>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</si>
  <si>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</si>
  <si>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</si>
  <si>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</si>
  <si>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</si>
  <si>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</si>
  <si>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</si>
  <si>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</si>
  <si>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20/01/20 - VENCIMENTO 27/01/20</t>
  </si>
  <si>
    <t>5.3. Revisão de Remuneração pelo Transporte Coletivo ¹</t>
  </si>
  <si>
    <t>¹ Ajuste dos valores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</si>
</sst>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6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96232</v>
      </c>
      <c r="C7" s="10">
        <f>C8+C11</f>
        <v>113689</v>
      </c>
      <c r="D7" s="10">
        <f aca="true" t="shared" si="0" ref="D7:K7">D8+D11</f>
        <v>323694</v>
      </c>
      <c r="E7" s="10">
        <f t="shared" si="0"/>
        <v>272969</v>
      </c>
      <c r="F7" s="10">
        <f t="shared" si="0"/>
        <v>260408</v>
      </c>
      <c r="G7" s="10">
        <f t="shared" si="0"/>
        <v>163555</v>
      </c>
      <c r="H7" s="10">
        <f t="shared" si="0"/>
        <v>73061</v>
      </c>
      <c r="I7" s="10">
        <f t="shared" si="0"/>
        <v>129365</v>
      </c>
      <c r="J7" s="10">
        <f t="shared" si="0"/>
        <v>139119</v>
      </c>
      <c r="K7" s="10">
        <f t="shared" si="0"/>
        <v>238347</v>
      </c>
      <c r="L7" s="10">
        <f>SUM(B7:K7)</f>
        <v>1810439</v>
      </c>
      <c r="M7" s="11"/>
    </row>
    <row r="8" spans="1:13" ht="17.25" customHeight="1">
      <c r="A8" s="12" t="s">
        <v>18</v>
      </c>
      <c r="B8" s="13">
        <f>B9+B10</f>
        <v>7528</v>
      </c>
      <c r="C8" s="13">
        <f aca="true" t="shared" si="1" ref="C8:K8">C9+C10</f>
        <v>8774</v>
      </c>
      <c r="D8" s="13">
        <f t="shared" si="1"/>
        <v>24553</v>
      </c>
      <c r="E8" s="13">
        <f t="shared" si="1"/>
        <v>19509</v>
      </c>
      <c r="F8" s="13">
        <f t="shared" si="1"/>
        <v>16676</v>
      </c>
      <c r="G8" s="13">
        <f t="shared" si="1"/>
        <v>12535</v>
      </c>
      <c r="H8" s="13">
        <f t="shared" si="1"/>
        <v>5336</v>
      </c>
      <c r="I8" s="13">
        <f t="shared" si="1"/>
        <v>7739</v>
      </c>
      <c r="J8" s="13">
        <f t="shared" si="1"/>
        <v>10633</v>
      </c>
      <c r="K8" s="13">
        <f t="shared" si="1"/>
        <v>16782</v>
      </c>
      <c r="L8" s="13">
        <f>SUM(B8:K8)</f>
        <v>130065</v>
      </c>
      <c r="M8"/>
    </row>
    <row r="9" spans="1:13" ht="17.25" customHeight="1">
      <c r="A9" s="14" t="s">
        <v>19</v>
      </c>
      <c r="B9" s="15">
        <v>7525</v>
      </c>
      <c r="C9" s="15">
        <v>8774</v>
      </c>
      <c r="D9" s="15">
        <v>24553</v>
      </c>
      <c r="E9" s="15">
        <v>19509</v>
      </c>
      <c r="F9" s="15">
        <v>16676</v>
      </c>
      <c r="G9" s="15">
        <v>12535</v>
      </c>
      <c r="H9" s="15">
        <v>5336</v>
      </c>
      <c r="I9" s="15">
        <v>7739</v>
      </c>
      <c r="J9" s="15">
        <v>10633</v>
      </c>
      <c r="K9" s="15">
        <v>16782</v>
      </c>
      <c r="L9" s="13">
        <f>SUM(B9:K9)</f>
        <v>130062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88704</v>
      </c>
      <c r="C11" s="15">
        <v>104915</v>
      </c>
      <c r="D11" s="15">
        <v>299141</v>
      </c>
      <c r="E11" s="15">
        <v>253460</v>
      </c>
      <c r="F11" s="15">
        <v>243732</v>
      </c>
      <c r="G11" s="15">
        <v>151020</v>
      </c>
      <c r="H11" s="15">
        <v>67725</v>
      </c>
      <c r="I11" s="15">
        <v>121626</v>
      </c>
      <c r="J11" s="15">
        <v>128486</v>
      </c>
      <c r="K11" s="15">
        <v>221565</v>
      </c>
      <c r="L11" s="13">
        <f>SUM(B11:K11)</f>
        <v>1680374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572565.25</v>
      </c>
      <c r="C17" s="25">
        <f aca="true" t="shared" si="2" ref="C17:L17">C18+C19+C20+C21+C22</f>
        <v>370693.62</v>
      </c>
      <c r="D17" s="25">
        <f t="shared" si="2"/>
        <v>1214175.4699999997</v>
      </c>
      <c r="E17" s="25">
        <f t="shared" si="2"/>
        <v>1024934.52</v>
      </c>
      <c r="F17" s="25">
        <f t="shared" si="2"/>
        <v>890661.34</v>
      </c>
      <c r="G17" s="25">
        <f t="shared" si="2"/>
        <v>638999.82</v>
      </c>
      <c r="H17" s="25">
        <f t="shared" si="2"/>
        <v>285637.53</v>
      </c>
      <c r="I17" s="25">
        <f t="shared" si="2"/>
        <v>456441.62</v>
      </c>
      <c r="J17" s="25">
        <f t="shared" si="2"/>
        <v>587171.71</v>
      </c>
      <c r="K17" s="25">
        <f t="shared" si="2"/>
        <v>709693.78</v>
      </c>
      <c r="L17" s="25">
        <f t="shared" si="2"/>
        <v>6750974.659999999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553940.26</v>
      </c>
      <c r="C18" s="33">
        <f t="shared" si="3"/>
        <v>352617.8</v>
      </c>
      <c r="D18" s="33">
        <f t="shared" si="3"/>
        <v>1195660.9</v>
      </c>
      <c r="E18" s="33">
        <f t="shared" si="3"/>
        <v>1019703</v>
      </c>
      <c r="F18" s="33">
        <f t="shared" si="3"/>
        <v>861117.17</v>
      </c>
      <c r="G18" s="33">
        <f t="shared" si="3"/>
        <v>594309.8</v>
      </c>
      <c r="H18" s="33">
        <f t="shared" si="3"/>
        <v>292507.02</v>
      </c>
      <c r="I18" s="33">
        <f t="shared" si="3"/>
        <v>430177.43</v>
      </c>
      <c r="J18" s="33">
        <f t="shared" si="3"/>
        <v>498101.67</v>
      </c>
      <c r="K18" s="33">
        <f t="shared" si="3"/>
        <v>696759.79</v>
      </c>
      <c r="L18" s="33">
        <f>SUM(B18:K18)</f>
        <v>6494894.839999999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14994.42</v>
      </c>
      <c r="C19" s="33">
        <f t="shared" si="4"/>
        <v>12987.43</v>
      </c>
      <c r="D19" s="33">
        <f t="shared" si="4"/>
        <v>-444.33</v>
      </c>
      <c r="E19" s="33">
        <f t="shared" si="4"/>
        <v>-6496.48</v>
      </c>
      <c r="F19" s="33">
        <f t="shared" si="4"/>
        <v>18017.57</v>
      </c>
      <c r="G19" s="33">
        <f t="shared" si="4"/>
        <v>27014.08</v>
      </c>
      <c r="H19" s="33">
        <f t="shared" si="4"/>
        <v>-14702.06</v>
      </c>
      <c r="I19" s="33">
        <f t="shared" si="4"/>
        <v>41524.8</v>
      </c>
      <c r="J19" s="33">
        <f t="shared" si="4"/>
        <v>77112.33</v>
      </c>
      <c r="K19" s="33">
        <f t="shared" si="4"/>
        <v>-4312.2</v>
      </c>
      <c r="L19" s="33">
        <f>SUM(B19:K19)</f>
        <v>165695.56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-129772.88</v>
      </c>
      <c r="C25" s="33">
        <f t="shared" si="5"/>
        <v>-38605.6</v>
      </c>
      <c r="D25" s="33">
        <f t="shared" si="5"/>
        <v>-108033.2</v>
      </c>
      <c r="E25" s="33">
        <f t="shared" si="5"/>
        <v>-90283.94999999998</v>
      </c>
      <c r="F25" s="33">
        <f t="shared" si="5"/>
        <v>-73374.4</v>
      </c>
      <c r="G25" s="33">
        <f t="shared" si="5"/>
        <v>-55154</v>
      </c>
      <c r="H25" s="33">
        <f t="shared" si="5"/>
        <v>-31116.65</v>
      </c>
      <c r="I25" s="33">
        <f t="shared" si="5"/>
        <v>-44870.939999999995</v>
      </c>
      <c r="J25" s="33">
        <f t="shared" si="5"/>
        <v>-46785.2</v>
      </c>
      <c r="K25" s="33">
        <f t="shared" si="5"/>
        <v>-73840.8</v>
      </c>
      <c r="L25" s="33">
        <f aca="true" t="shared" si="6" ref="L25:L31">SUM(B25:K25)</f>
        <v>-691837.62</v>
      </c>
      <c r="M25"/>
    </row>
    <row r="26" spans="1:13" ht="18.75" customHeight="1">
      <c r="A26" s="27" t="s">
        <v>31</v>
      </c>
      <c r="B26" s="33">
        <f>B27+B28+B29+B30</f>
        <v>-33110</v>
      </c>
      <c r="C26" s="33">
        <f aca="true" t="shared" si="7" ref="C26:K26">C27+C28+C29+C30</f>
        <v>-38605.6</v>
      </c>
      <c r="D26" s="33">
        <f t="shared" si="7"/>
        <v>-108033.2</v>
      </c>
      <c r="E26" s="33">
        <f t="shared" si="7"/>
        <v>-85839.6</v>
      </c>
      <c r="F26" s="33">
        <f t="shared" si="7"/>
        <v>-73374.4</v>
      </c>
      <c r="G26" s="33">
        <f t="shared" si="7"/>
        <v>-55154</v>
      </c>
      <c r="H26" s="33">
        <f t="shared" si="7"/>
        <v>-23478.4</v>
      </c>
      <c r="I26" s="33">
        <f t="shared" si="7"/>
        <v>-44870.939999999995</v>
      </c>
      <c r="J26" s="33">
        <f t="shared" si="7"/>
        <v>-46785.2</v>
      </c>
      <c r="K26" s="33">
        <f t="shared" si="7"/>
        <v>-73840.8</v>
      </c>
      <c r="L26" s="33">
        <f t="shared" si="6"/>
        <v>-583092.1400000001</v>
      </c>
      <c r="M26"/>
    </row>
    <row r="27" spans="1:13" s="36" customFormat="1" ht="18.75" customHeight="1">
      <c r="A27" s="34" t="s">
        <v>58</v>
      </c>
      <c r="B27" s="33">
        <f>-ROUND((B9)*$E$3,2)</f>
        <v>-33110</v>
      </c>
      <c r="C27" s="33">
        <f aca="true" t="shared" si="8" ref="C27:K27">-ROUND((C9)*$E$3,2)</f>
        <v>-38605.6</v>
      </c>
      <c r="D27" s="33">
        <f t="shared" si="8"/>
        <v>-108033.2</v>
      </c>
      <c r="E27" s="33">
        <f t="shared" si="8"/>
        <v>-85839.6</v>
      </c>
      <c r="F27" s="33">
        <f t="shared" si="8"/>
        <v>-73374.4</v>
      </c>
      <c r="G27" s="33">
        <f t="shared" si="8"/>
        <v>-55154</v>
      </c>
      <c r="H27" s="33">
        <f t="shared" si="8"/>
        <v>-23478.4</v>
      </c>
      <c r="I27" s="33">
        <f t="shared" si="8"/>
        <v>-34051.6</v>
      </c>
      <c r="J27" s="33">
        <f t="shared" si="8"/>
        <v>-46785.2</v>
      </c>
      <c r="K27" s="33">
        <f t="shared" si="8"/>
        <v>-73840.8</v>
      </c>
      <c r="L27" s="33">
        <f t="shared" si="6"/>
        <v>-572272.8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-473.06</v>
      </c>
      <c r="J29" s="17">
        <v>0</v>
      </c>
      <c r="K29" s="17">
        <v>0</v>
      </c>
      <c r="L29" s="33">
        <f t="shared" si="6"/>
        <v>-473.06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-10346.28</v>
      </c>
      <c r="J30" s="17">
        <v>0</v>
      </c>
      <c r="K30" s="17">
        <v>0</v>
      </c>
      <c r="L30" s="33">
        <f t="shared" si="6"/>
        <v>-10346.28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-17176.96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-17176.96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442792.37</v>
      </c>
      <c r="C46" s="41">
        <f t="shared" si="11"/>
        <v>332088.02</v>
      </c>
      <c r="D46" s="41">
        <f t="shared" si="11"/>
        <v>1106142.2699999998</v>
      </c>
      <c r="E46" s="41">
        <f t="shared" si="11"/>
        <v>934650.5700000001</v>
      </c>
      <c r="F46" s="41">
        <f t="shared" si="11"/>
        <v>817286.94</v>
      </c>
      <c r="G46" s="41">
        <f t="shared" si="11"/>
        <v>583845.82</v>
      </c>
      <c r="H46" s="41">
        <f t="shared" si="11"/>
        <v>254520.88000000003</v>
      </c>
      <c r="I46" s="41">
        <f t="shared" si="11"/>
        <v>411570.68</v>
      </c>
      <c r="J46" s="41">
        <f t="shared" si="11"/>
        <v>540386.51</v>
      </c>
      <c r="K46" s="41">
        <f t="shared" si="11"/>
        <v>635852.98</v>
      </c>
      <c r="L46" s="42">
        <f>SUM(B46:K46)</f>
        <v>6059137.039999999</v>
      </c>
      <c r="M46" s="43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SUM(B53:B66)</f>
        <v>442792.38</v>
      </c>
      <c r="C52" s="41">
        <f aca="true" t="shared" si="12" ref="C52:J52">SUM(C53:C64)</f>
        <v>332088.01999999996</v>
      </c>
      <c r="D52" s="41">
        <f t="shared" si="12"/>
        <v>1106142.27</v>
      </c>
      <c r="E52" s="41">
        <f t="shared" si="12"/>
        <v>934650.56</v>
      </c>
      <c r="F52" s="41">
        <f t="shared" si="12"/>
        <v>817286.94</v>
      </c>
      <c r="G52" s="41">
        <f t="shared" si="12"/>
        <v>583845.83</v>
      </c>
      <c r="H52" s="41">
        <f t="shared" si="12"/>
        <v>254520.88</v>
      </c>
      <c r="I52" s="41">
        <f t="shared" si="12"/>
        <v>411570.69</v>
      </c>
      <c r="J52" s="41">
        <f t="shared" si="12"/>
        <v>540386.51</v>
      </c>
      <c r="K52" s="41">
        <f>SUM(K53:K66)</f>
        <v>635852.97</v>
      </c>
      <c r="L52" s="47">
        <f>SUM(B52:K52)</f>
        <v>6059137.05</v>
      </c>
      <c r="M52" s="40"/>
    </row>
    <row r="53" spans="1:13" ht="18.75" customHeight="1">
      <c r="A53" s="48" t="s">
        <v>51</v>
      </c>
      <c r="B53" s="49">
        <v>442792.38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442792.38</v>
      </c>
      <c r="M53" s="40"/>
    </row>
    <row r="54" spans="1:12" ht="18.75" customHeight="1">
      <c r="A54" s="48" t="s">
        <v>61</v>
      </c>
      <c r="B54" s="17">
        <v>0</v>
      </c>
      <c r="C54" s="49">
        <v>289846.42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289846.42</v>
      </c>
    </row>
    <row r="55" spans="1:12" ht="18.75" customHeight="1">
      <c r="A55" s="48" t="s">
        <v>62</v>
      </c>
      <c r="B55" s="17">
        <v>0</v>
      </c>
      <c r="C55" s="49">
        <v>42241.6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42241.6</v>
      </c>
    </row>
    <row r="56" spans="1:12" ht="18.75" customHeight="1">
      <c r="A56" s="48" t="s">
        <v>52</v>
      </c>
      <c r="B56" s="17">
        <v>0</v>
      </c>
      <c r="C56" s="17">
        <v>0</v>
      </c>
      <c r="D56" s="49">
        <v>1106142.27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1106142.27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49">
        <v>934650.56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934650.56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49">
        <v>817286.94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817286.94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583845.83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583845.83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254520.88</v>
      </c>
      <c r="I60" s="17">
        <v>0</v>
      </c>
      <c r="J60" s="17">
        <v>0</v>
      </c>
      <c r="K60" s="17">
        <v>0</v>
      </c>
      <c r="L60" s="47">
        <f t="shared" si="13"/>
        <v>254520.88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411570.69</v>
      </c>
      <c r="J61" s="17">
        <v>0</v>
      </c>
      <c r="K61" s="17">
        <v>0</v>
      </c>
      <c r="L61" s="47">
        <f t="shared" si="13"/>
        <v>411570.69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540386.51</v>
      </c>
      <c r="K62" s="17">
        <v>0</v>
      </c>
      <c r="L62" s="47">
        <f t="shared" si="13"/>
        <v>540386.51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371528.89</v>
      </c>
      <c r="L63" s="47">
        <f t="shared" si="13"/>
        <v>371528.89</v>
      </c>
    </row>
    <row r="64" spans="1:12" ht="18.75" customHeight="1">
      <c r="A64" s="48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264324.08</v>
      </c>
      <c r="L64" s="47">
        <f t="shared" si="13"/>
        <v>264324.08</v>
      </c>
    </row>
    <row r="65" spans="1:12" ht="18.75" customHeight="1">
      <c r="A65" s="48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72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62" t="s">
        <v>75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2020-01-27T12:30:30Z</dcterms:modified>
  <cp:category/>
  <cp:version/>
  <cp:contentType/>
  <cp:contentStatus/>
</cp:coreProperties>
</file>