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<sst xmlns="http://schemas.openxmlformats.org/spreadsheetml/2006/main" count="82" uniqueCount="81">
  <si>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</si>
  <si>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</si>
  <si>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</si>
  <si>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</si>
  <si>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</si>
  <si>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</si>
  <si>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</si>
  <si>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</si>
  <si>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</si>
  <si>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</si>
  <si>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</si>
  <si>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</si>
  <si>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</si>
  <si>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</si>
  <si>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</si>
  <si>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</si>
  <si>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</si>
  <si>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</si>
  <si>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</si>
  <si>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</si>
  <si>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</si>
  <si>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</si>
  <si>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</si>
  <si>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</si>
  <si>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</si>
  <si>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</si>
  <si>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</si>
  <si>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</si>
  <si>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</si>
  <si>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</si>
  <si>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</si>
  <si>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</si>
  <si>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</si>
  <si>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</si>
  <si>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</si>
  <si>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</si>
  <si>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</si>
  <si>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</si>
  <si>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</si>
  <si>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</si>
  <si>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</si>
  <si>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</si>
  <si>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</si>
  <si>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</si>
  <si>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</si>
  <si>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</si>
  <si>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</si>
  <si>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</si>
  <si>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</si>
  <si>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</si>
  <si>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</si>
  <si>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</si>
  <si>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</si>
  <si>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</si>
  <si>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</si>
  <si>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</si>
  <si>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</si>
  <si>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</si>
  <si>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</si>
  <si>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</si>
  <si>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</si>
  <si>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</si>
  <si>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</si>
  <si>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</si>
  <si>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</si>
  <si>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</si>
  <si>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</si>
  <si>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</si>
  <si>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</si>
  <si>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</si>
  <si>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</si>
  <si>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</si>
  <si>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</si>
  <si>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</si>
  <si>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</si>
  <si>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</si>
  <si>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</si>
  <si>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</si>
  <si>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</si>
  <si>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</si>
  <si>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27/02/20 - VENCIMENTO 05/03/20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</si>
</sst>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395075</v>
      </c>
      <c r="C7" s="48">
        <f t="shared" si="0"/>
        <v>330596</v>
      </c>
      <c r="D7" s="48">
        <f t="shared" si="0"/>
        <v>386328</v>
      </c>
      <c r="E7" s="48">
        <f t="shared" si="0"/>
        <v>241697</v>
      </c>
      <c r="F7" s="48">
        <f t="shared" si="0"/>
        <v>257021</v>
      </c>
      <c r="G7" s="48">
        <f t="shared" si="0"/>
        <v>281163</v>
      </c>
      <c r="H7" s="48">
        <f t="shared" si="0"/>
        <v>299021</v>
      </c>
      <c r="I7" s="48">
        <f t="shared" si="0"/>
        <v>464804</v>
      </c>
      <c r="J7" s="48">
        <f t="shared" si="0"/>
        <v>139156</v>
      </c>
      <c r="K7" s="48">
        <f t="shared" si="0"/>
        <v>2794861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25950</v>
      </c>
      <c r="C8" s="46">
        <f t="shared" si="1"/>
        <v>23326</v>
      </c>
      <c r="D8" s="46">
        <f t="shared" si="1"/>
        <v>21968</v>
      </c>
      <c r="E8" s="46">
        <f t="shared" si="1"/>
        <v>15691</v>
      </c>
      <c r="F8" s="46">
        <f t="shared" si="1"/>
        <v>17105</v>
      </c>
      <c r="G8" s="46">
        <f t="shared" si="1"/>
        <v>11340</v>
      </c>
      <c r="H8" s="46">
        <f t="shared" si="1"/>
        <v>9179</v>
      </c>
      <c r="I8" s="46">
        <f t="shared" si="1"/>
        <v>29129</v>
      </c>
      <c r="J8" s="46">
        <f t="shared" si="1"/>
        <v>5932</v>
      </c>
      <c r="K8" s="39">
        <f>SUM(B8:J8)</f>
        <v>159620</v>
      </c>
      <c r="L8"/>
      <c r="M8"/>
      <c r="N8"/>
    </row>
    <row r="9" spans="1:14" ht="16.5" customHeight="1">
      <c r="A9" s="23" t="s">
        <v>36</v>
      </c>
      <c r="B9" s="46">
        <v>25908</v>
      </c>
      <c r="C9" s="46">
        <v>23320</v>
      </c>
      <c r="D9" s="46">
        <v>21954</v>
      </c>
      <c r="E9" s="46">
        <v>15646</v>
      </c>
      <c r="F9" s="46">
        <v>17088</v>
      </c>
      <c r="G9" s="46">
        <v>11339</v>
      </c>
      <c r="H9" s="46">
        <v>9179</v>
      </c>
      <c r="I9" s="46">
        <v>29053</v>
      </c>
      <c r="J9" s="46">
        <v>5932</v>
      </c>
      <c r="K9" s="39">
        <f>SUM(B9:J9)</f>
        <v>159419</v>
      </c>
      <c r="L9"/>
      <c r="M9"/>
      <c r="N9"/>
    </row>
    <row r="10" spans="1:14" ht="16.5" customHeight="1">
      <c r="A10" s="23" t="s">
        <v>35</v>
      </c>
      <c r="B10" s="46">
        <v>42</v>
      </c>
      <c r="C10" s="46">
        <v>6</v>
      </c>
      <c r="D10" s="46">
        <v>14</v>
      </c>
      <c r="E10" s="46">
        <v>45</v>
      </c>
      <c r="F10" s="46">
        <v>17</v>
      </c>
      <c r="G10" s="46">
        <v>1</v>
      </c>
      <c r="H10" s="46">
        <v>0</v>
      </c>
      <c r="I10" s="46">
        <v>76</v>
      </c>
      <c r="J10" s="46">
        <v>0</v>
      </c>
      <c r="K10" s="39">
        <f>SUM(B10:J10)</f>
        <v>201</v>
      </c>
      <c r="L10"/>
      <c r="M10"/>
      <c r="N10"/>
    </row>
    <row r="11" spans="1:14" ht="16.5" customHeight="1">
      <c r="A11" s="45" t="s">
        <v>34</v>
      </c>
      <c r="B11" s="44">
        <v>369125</v>
      </c>
      <c r="C11" s="44">
        <v>307270</v>
      </c>
      <c r="D11" s="44">
        <v>364360</v>
      </c>
      <c r="E11" s="44">
        <v>226006</v>
      </c>
      <c r="F11" s="44">
        <v>239916</v>
      </c>
      <c r="G11" s="44">
        <v>269823</v>
      </c>
      <c r="H11" s="44">
        <v>289842</v>
      </c>
      <c r="I11" s="44">
        <v>435675</v>
      </c>
      <c r="J11" s="44">
        <v>133224</v>
      </c>
      <c r="K11" s="39">
        <f>SUM(B11:J11)</f>
        <v>2635241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1416494.47</v>
      </c>
      <c r="C17" s="37">
        <f t="shared" si="2"/>
        <v>1270318.17</v>
      </c>
      <c r="D17" s="37">
        <f t="shared" si="2"/>
        <v>1617920.79</v>
      </c>
      <c r="E17" s="37">
        <f t="shared" si="2"/>
        <v>976767.0100000001</v>
      </c>
      <c r="F17" s="37">
        <f t="shared" si="2"/>
        <v>985898.8500000002</v>
      </c>
      <c r="G17" s="37">
        <f t="shared" si="2"/>
        <v>1048108.07</v>
      </c>
      <c r="H17" s="37">
        <f t="shared" si="2"/>
        <v>954339.97</v>
      </c>
      <c r="I17" s="37">
        <f t="shared" si="2"/>
        <v>1525438.55</v>
      </c>
      <c r="J17" s="37">
        <f t="shared" si="2"/>
        <v>515410.83999999997</v>
      </c>
      <c r="K17" s="37">
        <f aca="true" t="shared" si="3" ref="K17:K22">SUM(B17:J17)</f>
        <v>10310696.72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1343571.06</v>
      </c>
      <c r="C18" s="31">
        <f t="shared" si="4"/>
        <v>1234147.93</v>
      </c>
      <c r="D18" s="31">
        <f t="shared" si="4"/>
        <v>1597582.18</v>
      </c>
      <c r="E18" s="31">
        <f t="shared" si="4"/>
        <v>870157.54</v>
      </c>
      <c r="F18" s="31">
        <f t="shared" si="4"/>
        <v>978556.05</v>
      </c>
      <c r="G18" s="31">
        <f t="shared" si="4"/>
        <v>1082336.97</v>
      </c>
      <c r="H18" s="31">
        <f t="shared" si="4"/>
        <v>917575.84</v>
      </c>
      <c r="I18" s="31">
        <f t="shared" si="4"/>
        <v>1439776.87</v>
      </c>
      <c r="J18" s="31">
        <f t="shared" si="4"/>
        <v>488367.98</v>
      </c>
      <c r="K18" s="31">
        <f t="shared" si="3"/>
        <v>9952072.42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31438.87</v>
      </c>
      <c r="C19" s="31">
        <f t="shared" si="5"/>
        <v>6771.33</v>
      </c>
      <c r="D19" s="31">
        <f t="shared" si="5"/>
        <v>-4875.98</v>
      </c>
      <c r="E19" s="31">
        <f t="shared" si="5"/>
        <v>78176.07</v>
      </c>
      <c r="F19" s="31">
        <f t="shared" si="5"/>
        <v>-13211.19</v>
      </c>
      <c r="G19" s="31">
        <f t="shared" si="5"/>
        <v>-45303.39</v>
      </c>
      <c r="H19" s="31">
        <f t="shared" si="5"/>
        <v>28594.59</v>
      </c>
      <c r="I19" s="31">
        <f t="shared" si="5"/>
        <v>29959.2</v>
      </c>
      <c r="J19" s="31">
        <f t="shared" si="5"/>
        <v>17882.89</v>
      </c>
      <c r="K19" s="31">
        <f t="shared" si="3"/>
        <v>129432.39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-162660.26</v>
      </c>
      <c r="C25" s="31">
        <f t="shared" si="6"/>
        <v>-111477.87</v>
      </c>
      <c r="D25" s="31">
        <f t="shared" si="6"/>
        <v>-143550.89999999994</v>
      </c>
      <c r="E25" s="31">
        <f t="shared" si="6"/>
        <v>-174646.44</v>
      </c>
      <c r="F25" s="31">
        <f t="shared" si="6"/>
        <v>-75187.2</v>
      </c>
      <c r="G25" s="31">
        <f t="shared" si="6"/>
        <v>-151829.69</v>
      </c>
      <c r="H25" s="31">
        <f t="shared" si="6"/>
        <v>-63695.89</v>
      </c>
      <c r="I25" s="31">
        <f t="shared" si="6"/>
        <v>-164207.21</v>
      </c>
      <c r="J25" s="31">
        <f t="shared" si="6"/>
        <v>-42900.43</v>
      </c>
      <c r="K25" s="31">
        <f aca="true" t="shared" si="7" ref="K25:K33">SUM(B25:J25)</f>
        <v>-1090155.89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-162660.26</v>
      </c>
      <c r="C26" s="31">
        <f t="shared" si="8"/>
        <v>-111477.87</v>
      </c>
      <c r="D26" s="31">
        <f t="shared" si="8"/>
        <v>-124282.45999999999</v>
      </c>
      <c r="E26" s="31">
        <f t="shared" si="8"/>
        <v>-174646.44</v>
      </c>
      <c r="F26" s="31">
        <f t="shared" si="8"/>
        <v>-75187.2</v>
      </c>
      <c r="G26" s="31">
        <f t="shared" si="8"/>
        <v>-151829.69</v>
      </c>
      <c r="H26" s="31">
        <f t="shared" si="8"/>
        <v>-63695.89</v>
      </c>
      <c r="I26" s="31">
        <f t="shared" si="8"/>
        <v>-164207.21</v>
      </c>
      <c r="J26" s="31">
        <f t="shared" si="8"/>
        <v>-37322.32</v>
      </c>
      <c r="K26" s="31">
        <f t="shared" si="7"/>
        <v>-1065309.3399999999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-113995.2</v>
      </c>
      <c r="C27" s="31">
        <f aca="true" t="shared" si="9" ref="C27:J27">-ROUND((C9)*$E$3,2)</f>
        <v>-102608</v>
      </c>
      <c r="D27" s="31">
        <f t="shared" si="9"/>
        <v>-96597.6</v>
      </c>
      <c r="E27" s="31">
        <f t="shared" si="9"/>
        <v>-68842.4</v>
      </c>
      <c r="F27" s="31">
        <f t="shared" si="9"/>
        <v>-75187.2</v>
      </c>
      <c r="G27" s="31">
        <f t="shared" si="9"/>
        <v>-49891.6</v>
      </c>
      <c r="H27" s="31">
        <f t="shared" si="9"/>
        <v>-40387.6</v>
      </c>
      <c r="I27" s="31">
        <f t="shared" si="9"/>
        <v>-127833.2</v>
      </c>
      <c r="J27" s="31">
        <f t="shared" si="9"/>
        <v>-26100.8</v>
      </c>
      <c r="K27" s="31">
        <f t="shared" si="7"/>
        <v>-701443.6000000001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-9416</v>
      </c>
      <c r="C29" s="31">
        <v>-2741.2</v>
      </c>
      <c r="D29" s="31">
        <v>-3348.4</v>
      </c>
      <c r="E29" s="31">
        <v>-4655.2</v>
      </c>
      <c r="F29" s="27">
        <v>0</v>
      </c>
      <c r="G29" s="31">
        <v>-5011.6</v>
      </c>
      <c r="H29" s="31">
        <v>-843.9</v>
      </c>
      <c r="I29" s="31">
        <v>-1316.99</v>
      </c>
      <c r="J29" s="31">
        <v>-406.29</v>
      </c>
      <c r="K29" s="31">
        <f t="shared" si="7"/>
        <v>-27739.580000000005</v>
      </c>
      <c r="L29"/>
      <c r="M29"/>
      <c r="N29"/>
    </row>
    <row r="30" spans="1:14" ht="16.5" customHeight="1">
      <c r="A30" s="26" t="s">
        <v>21</v>
      </c>
      <c r="B30" s="31">
        <v>-39249.06</v>
      </c>
      <c r="C30" s="31">
        <v>-6128.67</v>
      </c>
      <c r="D30" s="31">
        <v>-24336.46</v>
      </c>
      <c r="E30" s="31">
        <v>-101148.84</v>
      </c>
      <c r="F30" s="27">
        <v>0</v>
      </c>
      <c r="G30" s="31">
        <v>-96926.49</v>
      </c>
      <c r="H30" s="31">
        <v>-22464.39</v>
      </c>
      <c r="I30" s="31">
        <v>-35057.02</v>
      </c>
      <c r="J30" s="31">
        <v>-10815.23</v>
      </c>
      <c r="K30" s="31">
        <f t="shared" si="7"/>
        <v>-336126.16000000003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-19268.439999999944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-24846.549999999945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1000000</v>
      </c>
      <c r="E39" s="31">
        <v>700000</v>
      </c>
      <c r="F39" s="17">
        <v>0</v>
      </c>
      <c r="G39" s="31">
        <v>760000</v>
      </c>
      <c r="H39" s="31">
        <v>650000</v>
      </c>
      <c r="I39" s="17">
        <v>0</v>
      </c>
      <c r="J39" s="17">
        <v>0</v>
      </c>
      <c r="K39" s="31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-1000000</v>
      </c>
      <c r="E40" s="31">
        <v>-700000</v>
      </c>
      <c r="F40" s="17">
        <v>0</v>
      </c>
      <c r="G40" s="31">
        <v>-760000</v>
      </c>
      <c r="H40" s="31">
        <v>-650000</v>
      </c>
      <c r="I40" s="17">
        <v>0</v>
      </c>
      <c r="J40" s="17">
        <v>0</v>
      </c>
      <c r="K40" s="31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1253834.21</v>
      </c>
      <c r="C45" s="10">
        <f t="shared" si="11"/>
        <v>1158840.2999999998</v>
      </c>
      <c r="D45" s="10">
        <f t="shared" si="11"/>
        <v>1474369.8900000001</v>
      </c>
      <c r="E45" s="10">
        <f t="shared" si="11"/>
        <v>802120.5700000001</v>
      </c>
      <c r="F45" s="10">
        <f t="shared" si="11"/>
        <v>910711.6500000003</v>
      </c>
      <c r="G45" s="10">
        <f t="shared" si="11"/>
        <v>896278.3799999999</v>
      </c>
      <c r="H45" s="10">
        <f t="shared" si="11"/>
        <v>890644.08</v>
      </c>
      <c r="I45" s="10">
        <f t="shared" si="11"/>
        <v>1361231.34</v>
      </c>
      <c r="J45" s="10">
        <f t="shared" si="11"/>
        <v>472510.41</v>
      </c>
      <c r="K45" s="21">
        <f>SUM(B45:J45)</f>
        <v>9220540.83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1253834.21</v>
      </c>
      <c r="C51" s="10">
        <f t="shared" si="12"/>
        <v>1158840.3</v>
      </c>
      <c r="D51" s="10">
        <f t="shared" si="12"/>
        <v>1474369.88</v>
      </c>
      <c r="E51" s="10">
        <f t="shared" si="12"/>
        <v>802120.57</v>
      </c>
      <c r="F51" s="10">
        <f t="shared" si="12"/>
        <v>910711.65</v>
      </c>
      <c r="G51" s="10">
        <f t="shared" si="12"/>
        <v>896278.38</v>
      </c>
      <c r="H51" s="10">
        <f t="shared" si="12"/>
        <v>890644.08</v>
      </c>
      <c r="I51" s="10">
        <f>SUM(I52:I64)</f>
        <v>1361231.33</v>
      </c>
      <c r="J51" s="10">
        <f t="shared" si="12"/>
        <v>472510.42</v>
      </c>
      <c r="K51" s="5">
        <f>SUM(K52:K64)</f>
        <v>9220540.82</v>
      </c>
      <c r="L51" s="9"/>
    </row>
    <row r="52" spans="1:11" ht="16.5" customHeight="1">
      <c r="A52" s="7" t="s">
        <v>71</v>
      </c>
      <c r="B52" s="8">
        <v>1095600.33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1095600.33</v>
      </c>
    </row>
    <row r="53" spans="1:11" ht="16.5" customHeight="1">
      <c r="A53" s="7" t="s">
        <v>72</v>
      </c>
      <c r="B53" s="8">
        <v>158233.88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158233.88</v>
      </c>
    </row>
    <row r="54" spans="1:11" ht="16.5" customHeight="1">
      <c r="A54" s="7" t="s">
        <v>4</v>
      </c>
      <c r="B54" s="6">
        <v>0</v>
      </c>
      <c r="C54" s="8">
        <v>1158840.3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1158840.3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1474369.88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1474369.88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802120.57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802120.57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910711.65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910711.65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896278.38</v>
      </c>
      <c r="H58" s="6">
        <v>0</v>
      </c>
      <c r="I58" s="6">
        <v>0</v>
      </c>
      <c r="J58" s="6">
        <v>0</v>
      </c>
      <c r="K58" s="5">
        <f t="shared" si="13"/>
        <v>896278.38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890644.08</v>
      </c>
      <c r="I59" s="6">
        <v>0</v>
      </c>
      <c r="J59" s="6">
        <v>0</v>
      </c>
      <c r="K59" s="5">
        <f t="shared" si="13"/>
        <v>890644.08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512095.23</v>
      </c>
      <c r="J61" s="6">
        <v>0</v>
      </c>
      <c r="K61" s="5">
        <f t="shared" si="13"/>
        <v>512095.23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849136.1</v>
      </c>
      <c r="J62" s="6">
        <v>0</v>
      </c>
      <c r="K62" s="5">
        <f t="shared" si="13"/>
        <v>849136.1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472510.42</v>
      </c>
      <c r="K63" s="5">
        <f t="shared" si="13"/>
        <v>472510.42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19616.190000000002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6935.14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1032</v>
      </c>
    </row>
    <row r="77" spans="1:2" ht="14.25">
      <c r="A77" s="7" t="s">
        <v>60</v>
      </c>
      <c r="B77" s="8">
        <v>3227.74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2020-03-05T12:30:58Z</dcterms:modified>
  <cp:category/>
  <cp:version/>
  <cp:contentType/>
  <cp:contentStatus/>
</cp:coreProperties>
</file>