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<sst xmlns="http://schemas.openxmlformats.org/spreadsheetml/2006/main" count="82" uniqueCount="81">
  <si>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</si>
  <si>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</si>
  <si>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</si>
  <si>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</si>
  <si>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</si>
  <si>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</si>
  <si>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</si>
  <si>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</si>
  <si>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</si>
  <si>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</si>
  <si>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</si>
  <si>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</si>
  <si>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</si>
  <si>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</si>
  <si>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</si>
  <si>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</si>
  <si>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</si>
  <si>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</si>
  <si>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</si>
  <si>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</si>
  <si>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</si>
  <si>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</si>
  <si>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</si>
  <si>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</si>
  <si>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</si>
  <si>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</si>
  <si>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</si>
  <si>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</si>
  <si>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</si>
  <si>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</si>
  <si>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</si>
  <si>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</si>
  <si>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</si>
  <si>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</si>
  <si>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</si>
  <si>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</si>
  <si>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</si>
  <si>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</si>
  <si>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</si>
  <si>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</si>
  <si>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</si>
  <si>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</si>
  <si>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</si>
  <si>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</si>
  <si>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</si>
  <si>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</si>
  <si>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</si>
  <si>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</si>
  <si>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</si>
  <si>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</si>
  <si>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</si>
  <si>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</si>
  <si>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</si>
  <si>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</si>
  <si>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</si>
  <si>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</si>
  <si>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</si>
  <si>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</si>
  <si>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</si>
  <si>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</si>
  <si>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</si>
  <si>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</si>
  <si>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</si>
  <si>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</si>
  <si>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</si>
  <si>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</si>
  <si>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</si>
  <si>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</si>
  <si>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</si>
  <si>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</si>
  <si>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</si>
  <si>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</si>
  <si>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</si>
  <si>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</si>
  <si>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</si>
  <si>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</si>
  <si>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</si>
  <si>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</si>
  <si>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</si>
  <si>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</si>
  <si>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24/02/20 - VENCIMENTO 03/03/20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</si>
</sst>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184003</v>
      </c>
      <c r="C7" s="48">
        <f t="shared" si="0"/>
        <v>147267</v>
      </c>
      <c r="D7" s="48">
        <f t="shared" si="0"/>
        <v>205128</v>
      </c>
      <c r="E7" s="48">
        <f t="shared" si="0"/>
        <v>115052</v>
      </c>
      <c r="F7" s="48">
        <f t="shared" si="0"/>
        <v>131890</v>
      </c>
      <c r="G7" s="48">
        <f t="shared" si="0"/>
        <v>155753</v>
      </c>
      <c r="H7" s="48">
        <f t="shared" si="0"/>
        <v>172289</v>
      </c>
      <c r="I7" s="48">
        <f t="shared" si="0"/>
        <v>239314</v>
      </c>
      <c r="J7" s="48">
        <f t="shared" si="0"/>
        <v>51582</v>
      </c>
      <c r="K7" s="48">
        <f t="shared" si="0"/>
        <v>1402278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14829</v>
      </c>
      <c r="C8" s="46">
        <f t="shared" si="1"/>
        <v>13024</v>
      </c>
      <c r="D8" s="46">
        <f t="shared" si="1"/>
        <v>14311</v>
      </c>
      <c r="E8" s="46">
        <f t="shared" si="1"/>
        <v>9327</v>
      </c>
      <c r="F8" s="46">
        <f t="shared" si="1"/>
        <v>10850</v>
      </c>
      <c r="G8" s="46">
        <f t="shared" si="1"/>
        <v>7438</v>
      </c>
      <c r="H8" s="46">
        <f t="shared" si="1"/>
        <v>6518</v>
      </c>
      <c r="I8" s="46">
        <f t="shared" si="1"/>
        <v>17789</v>
      </c>
      <c r="J8" s="46">
        <f t="shared" si="1"/>
        <v>2236</v>
      </c>
      <c r="K8" s="39">
        <f>SUM(B8:J8)</f>
        <v>96322</v>
      </c>
      <c r="L8"/>
      <c r="M8"/>
      <c r="N8"/>
    </row>
    <row r="9" spans="1:14" ht="16.5" customHeight="1">
      <c r="A9" s="23" t="s">
        <v>36</v>
      </c>
      <c r="B9" s="46">
        <v>14820</v>
      </c>
      <c r="C9" s="46">
        <v>13023</v>
      </c>
      <c r="D9" s="46">
        <v>14304</v>
      </c>
      <c r="E9" s="46">
        <v>9310</v>
      </c>
      <c r="F9" s="46">
        <v>10845</v>
      </c>
      <c r="G9" s="46">
        <v>7436</v>
      </c>
      <c r="H9" s="46">
        <v>6518</v>
      </c>
      <c r="I9" s="46">
        <v>17780</v>
      </c>
      <c r="J9" s="46">
        <v>2236</v>
      </c>
      <c r="K9" s="39">
        <f>SUM(B9:J9)</f>
        <v>96272</v>
      </c>
      <c r="L9"/>
      <c r="M9"/>
      <c r="N9"/>
    </row>
    <row r="10" spans="1:14" ht="16.5" customHeight="1">
      <c r="A10" s="23" t="s">
        <v>35</v>
      </c>
      <c r="B10" s="46">
        <v>9</v>
      </c>
      <c r="C10" s="46">
        <v>1</v>
      </c>
      <c r="D10" s="46">
        <v>7</v>
      </c>
      <c r="E10" s="46">
        <v>17</v>
      </c>
      <c r="F10" s="46">
        <v>5</v>
      </c>
      <c r="G10" s="46">
        <v>2</v>
      </c>
      <c r="H10" s="46">
        <v>0</v>
      </c>
      <c r="I10" s="46">
        <v>9</v>
      </c>
      <c r="J10" s="46">
        <v>0</v>
      </c>
      <c r="K10" s="39">
        <f>SUM(B10:J10)</f>
        <v>50</v>
      </c>
      <c r="L10"/>
      <c r="M10"/>
      <c r="N10"/>
    </row>
    <row r="11" spans="1:14" ht="16.5" customHeight="1">
      <c r="A11" s="45" t="s">
        <v>34</v>
      </c>
      <c r="B11" s="44">
        <v>169174</v>
      </c>
      <c r="C11" s="44">
        <v>134243</v>
      </c>
      <c r="D11" s="44">
        <v>190817</v>
      </c>
      <c r="E11" s="44">
        <v>105725</v>
      </c>
      <c r="F11" s="44">
        <v>121040</v>
      </c>
      <c r="G11" s="44">
        <v>148315</v>
      </c>
      <c r="H11" s="44">
        <v>165771</v>
      </c>
      <c r="I11" s="44">
        <v>221525</v>
      </c>
      <c r="J11" s="44">
        <v>49346</v>
      </c>
      <c r="K11" s="39">
        <f>SUM(B11:J11)</f>
        <v>1305956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681884.3400000001</v>
      </c>
      <c r="C17" s="37">
        <f t="shared" si="2"/>
        <v>582177.7</v>
      </c>
      <c r="D17" s="37">
        <f t="shared" si="2"/>
        <v>870891.4199999999</v>
      </c>
      <c r="E17" s="37">
        <f t="shared" si="2"/>
        <v>479856.79</v>
      </c>
      <c r="F17" s="37">
        <f t="shared" si="2"/>
        <v>515919.4799999999</v>
      </c>
      <c r="G17" s="37">
        <f t="shared" si="2"/>
        <v>585549.41</v>
      </c>
      <c r="H17" s="37">
        <f t="shared" si="2"/>
        <v>553331.1100000001</v>
      </c>
      <c r="I17" s="37">
        <f t="shared" si="2"/>
        <v>812426.65</v>
      </c>
      <c r="J17" s="37">
        <f t="shared" si="2"/>
        <v>196815.79</v>
      </c>
      <c r="K17" s="37">
        <f aca="true" t="shared" si="3" ref="K17:K22">SUM(B17:J17)</f>
        <v>5278852.69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625757.4</v>
      </c>
      <c r="C18" s="31">
        <f t="shared" si="4"/>
        <v>549762.44</v>
      </c>
      <c r="D18" s="31">
        <f t="shared" si="4"/>
        <v>848265.82</v>
      </c>
      <c r="E18" s="31">
        <f t="shared" si="4"/>
        <v>414210.21</v>
      </c>
      <c r="F18" s="31">
        <f t="shared" si="4"/>
        <v>502144.8</v>
      </c>
      <c r="G18" s="31">
        <f t="shared" si="4"/>
        <v>599571.17</v>
      </c>
      <c r="H18" s="31">
        <f t="shared" si="4"/>
        <v>528686.03</v>
      </c>
      <c r="I18" s="31">
        <f t="shared" si="4"/>
        <v>741299.05</v>
      </c>
      <c r="J18" s="31">
        <f t="shared" si="4"/>
        <v>181027.03</v>
      </c>
      <c r="K18" s="31">
        <f t="shared" si="3"/>
        <v>4990723.949999999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14642.4</v>
      </c>
      <c r="C19" s="31">
        <f t="shared" si="5"/>
        <v>3016.35</v>
      </c>
      <c r="D19" s="31">
        <f t="shared" si="5"/>
        <v>-2588.99</v>
      </c>
      <c r="E19" s="31">
        <f t="shared" si="5"/>
        <v>37213.18</v>
      </c>
      <c r="F19" s="31">
        <f t="shared" si="5"/>
        <v>-6779.31</v>
      </c>
      <c r="G19" s="31">
        <f t="shared" si="5"/>
        <v>-25096.25</v>
      </c>
      <c r="H19" s="31">
        <f t="shared" si="5"/>
        <v>16475.54</v>
      </c>
      <c r="I19" s="31">
        <f t="shared" si="5"/>
        <v>15425.12</v>
      </c>
      <c r="J19" s="31">
        <f t="shared" si="5"/>
        <v>6628.79</v>
      </c>
      <c r="K19" s="31">
        <f t="shared" si="3"/>
        <v>58936.83000000001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-65208</v>
      </c>
      <c r="C25" s="31">
        <f t="shared" si="6"/>
        <v>-57301.2</v>
      </c>
      <c r="D25" s="31">
        <f t="shared" si="6"/>
        <v>-82206.04</v>
      </c>
      <c r="E25" s="31">
        <f t="shared" si="6"/>
        <v>-40964</v>
      </c>
      <c r="F25" s="31">
        <f t="shared" si="6"/>
        <v>-47718</v>
      </c>
      <c r="G25" s="31">
        <f t="shared" si="6"/>
        <v>-32718.4</v>
      </c>
      <c r="H25" s="31">
        <f t="shared" si="6"/>
        <v>-28679.2</v>
      </c>
      <c r="I25" s="31">
        <f t="shared" si="6"/>
        <v>-78232</v>
      </c>
      <c r="J25" s="31">
        <f t="shared" si="6"/>
        <v>-15416.509999999998</v>
      </c>
      <c r="K25" s="31">
        <f aca="true" t="shared" si="7" ref="K25:K33">SUM(B25:J25)</f>
        <v>-448443.35000000003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-65208</v>
      </c>
      <c r="C26" s="31">
        <f t="shared" si="8"/>
        <v>-57301.2</v>
      </c>
      <c r="D26" s="31">
        <f t="shared" si="8"/>
        <v>-62937.6</v>
      </c>
      <c r="E26" s="31">
        <f t="shared" si="8"/>
        <v>-40964</v>
      </c>
      <c r="F26" s="31">
        <f t="shared" si="8"/>
        <v>-47718</v>
      </c>
      <c r="G26" s="31">
        <f t="shared" si="8"/>
        <v>-32718.4</v>
      </c>
      <c r="H26" s="31">
        <f t="shared" si="8"/>
        <v>-28679.2</v>
      </c>
      <c r="I26" s="31">
        <f t="shared" si="8"/>
        <v>-78232</v>
      </c>
      <c r="J26" s="31">
        <f t="shared" si="8"/>
        <v>-9838.4</v>
      </c>
      <c r="K26" s="31">
        <f t="shared" si="7"/>
        <v>-423596.80000000005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-65208</v>
      </c>
      <c r="C27" s="31">
        <f aca="true" t="shared" si="9" ref="C27:J27">-ROUND((C9)*$E$3,2)</f>
        <v>-57301.2</v>
      </c>
      <c r="D27" s="31">
        <f t="shared" si="9"/>
        <v>-62937.6</v>
      </c>
      <c r="E27" s="31">
        <f t="shared" si="9"/>
        <v>-40964</v>
      </c>
      <c r="F27" s="31">
        <f t="shared" si="9"/>
        <v>-47718</v>
      </c>
      <c r="G27" s="31">
        <f t="shared" si="9"/>
        <v>-32718.4</v>
      </c>
      <c r="H27" s="31">
        <f t="shared" si="9"/>
        <v>-28679.2</v>
      </c>
      <c r="I27" s="31">
        <f t="shared" si="9"/>
        <v>-78232</v>
      </c>
      <c r="J27" s="31">
        <f t="shared" si="9"/>
        <v>-9838.4</v>
      </c>
      <c r="K27" s="31">
        <f t="shared" si="7"/>
        <v>-423596.80000000005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616676.3400000001</v>
      </c>
      <c r="C45" s="10">
        <f t="shared" si="11"/>
        <v>524876.5</v>
      </c>
      <c r="D45" s="10">
        <f t="shared" si="11"/>
        <v>788685.3799999999</v>
      </c>
      <c r="E45" s="10">
        <f t="shared" si="11"/>
        <v>438892.79</v>
      </c>
      <c r="F45" s="10">
        <f t="shared" si="11"/>
        <v>468201.4799999999</v>
      </c>
      <c r="G45" s="10">
        <f t="shared" si="11"/>
        <v>552831.01</v>
      </c>
      <c r="H45" s="10">
        <f t="shared" si="11"/>
        <v>524651.9100000001</v>
      </c>
      <c r="I45" s="10">
        <f t="shared" si="11"/>
        <v>734194.65</v>
      </c>
      <c r="J45" s="10">
        <f t="shared" si="11"/>
        <v>181399.28</v>
      </c>
      <c r="K45" s="21">
        <f>SUM(B45:J45)</f>
        <v>4830409.340000001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616676.3400000001</v>
      </c>
      <c r="C51" s="10">
        <f t="shared" si="12"/>
        <v>524876.5</v>
      </c>
      <c r="D51" s="10">
        <f t="shared" si="12"/>
        <v>788685.38</v>
      </c>
      <c r="E51" s="10">
        <f t="shared" si="12"/>
        <v>438892.79</v>
      </c>
      <c r="F51" s="10">
        <f t="shared" si="12"/>
        <v>468201.48</v>
      </c>
      <c r="G51" s="10">
        <f t="shared" si="12"/>
        <v>552831.01</v>
      </c>
      <c r="H51" s="10">
        <f t="shared" si="12"/>
        <v>524651.91</v>
      </c>
      <c r="I51" s="10">
        <f>SUM(I52:I64)</f>
        <v>734194.6499999999</v>
      </c>
      <c r="J51" s="10">
        <f t="shared" si="12"/>
        <v>181399.28</v>
      </c>
      <c r="K51" s="5">
        <f>SUM(K52:K64)</f>
        <v>4830409.340000001</v>
      </c>
      <c r="L51" s="9"/>
    </row>
    <row r="52" spans="1:11" ht="16.5" customHeight="1">
      <c r="A52" s="7" t="s">
        <v>71</v>
      </c>
      <c r="B52" s="8">
        <v>538296.78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538296.78</v>
      </c>
    </row>
    <row r="53" spans="1:11" ht="16.5" customHeight="1">
      <c r="A53" s="7" t="s">
        <v>72</v>
      </c>
      <c r="B53" s="8">
        <v>78379.56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78379.56</v>
      </c>
    </row>
    <row r="54" spans="1:11" ht="16.5" customHeight="1">
      <c r="A54" s="7" t="s">
        <v>4</v>
      </c>
      <c r="B54" s="6">
        <v>0</v>
      </c>
      <c r="C54" s="8">
        <v>524876.5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524876.5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788685.38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788685.38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438892.79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438892.79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468201.48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468201.48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552831.01</v>
      </c>
      <c r="H58" s="6">
        <v>0</v>
      </c>
      <c r="I58" s="6">
        <v>0</v>
      </c>
      <c r="J58" s="6">
        <v>0</v>
      </c>
      <c r="K58" s="5">
        <f t="shared" si="13"/>
        <v>552831.01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524651.91</v>
      </c>
      <c r="I59" s="6">
        <v>0</v>
      </c>
      <c r="J59" s="6">
        <v>0</v>
      </c>
      <c r="K59" s="5">
        <f t="shared" si="13"/>
        <v>524651.91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247350.18</v>
      </c>
      <c r="J61" s="6">
        <v>0</v>
      </c>
      <c r="K61" s="5">
        <f t="shared" si="13"/>
        <v>247350.18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486844.47</v>
      </c>
      <c r="J62" s="6">
        <v>0</v>
      </c>
      <c r="K62" s="5">
        <f t="shared" si="13"/>
        <v>486844.47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181399.28</v>
      </c>
      <c r="K63" s="5">
        <f t="shared" si="13"/>
        <v>181399.28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19616.190000000002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6935.14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1032</v>
      </c>
    </row>
    <row r="77" spans="1:2" ht="14.25">
      <c r="A77" s="7" t="s">
        <v>60</v>
      </c>
      <c r="B77" s="8">
        <v>3227.74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2020-03-03T17:30:59Z</dcterms:modified>
  <cp:category/>
  <cp:version/>
  <cp:contentType/>
  <cp:contentStatus/>
</cp:coreProperties>
</file>