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<sst xmlns="http://schemas.openxmlformats.org/spreadsheetml/2006/main" count="82" uniqueCount="81">
  <si>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</si>
  <si>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</si>
  <si>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</si>
  <si>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</si>
  <si>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</si>
  <si>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</si>
  <si>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</si>
  <si>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</si>
  <si>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</si>
  <si>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</si>
  <si>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</si>
  <si>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</si>
  <si>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</si>
  <si>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</si>
  <si>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</si>
  <si>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</si>
  <si>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</si>
  <si>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</si>
  <si>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</si>
  <si>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</si>
  <si>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</si>
  <si>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</si>
  <si>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</si>
  <si>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</si>
  <si>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</si>
  <si>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</si>
  <si>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</si>
  <si>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</si>
  <si>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</si>
  <si>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</si>
  <si>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</si>
  <si>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</si>
  <si>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</si>
  <si>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</si>
  <si>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</si>
  <si>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</si>
  <si>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</si>
  <si>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</si>
  <si>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</si>
  <si>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</si>
  <si>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</si>
  <si>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</si>
  <si>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</si>
  <si>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</si>
  <si>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</si>
  <si>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</si>
  <si>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</si>
  <si>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</si>
  <si>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</si>
  <si>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</si>
  <si>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</si>
  <si>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</si>
  <si>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</si>
  <si>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</si>
  <si>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</si>
  <si>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</si>
  <si>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</si>
  <si>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</si>
  <si>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</si>
  <si>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</si>
  <si>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</si>
  <si>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</si>
  <si>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</si>
  <si>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</si>
  <si>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</si>
  <si>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</si>
  <si>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</si>
  <si>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</si>
  <si>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</si>
  <si>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</si>
  <si>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</si>
  <si>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</si>
  <si>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</si>
  <si>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</si>
  <si>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</si>
  <si>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</si>
  <si>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</si>
  <si>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</si>
  <si>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</si>
  <si>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</si>
  <si>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22/02/20 - VENCIMENTO 03/03/20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</si>
</sst>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184192</v>
      </c>
      <c r="C7" s="48">
        <f t="shared" si="0"/>
        <v>166370</v>
      </c>
      <c r="D7" s="48">
        <f t="shared" si="0"/>
        <v>210042</v>
      </c>
      <c r="E7" s="48">
        <f t="shared" si="0"/>
        <v>113468</v>
      </c>
      <c r="F7" s="48">
        <f t="shared" si="0"/>
        <v>130046</v>
      </c>
      <c r="G7" s="48">
        <f t="shared" si="0"/>
        <v>154703</v>
      </c>
      <c r="H7" s="48">
        <f t="shared" si="0"/>
        <v>172757</v>
      </c>
      <c r="I7" s="48">
        <f t="shared" si="0"/>
        <v>230613</v>
      </c>
      <c r="J7" s="48">
        <f t="shared" si="0"/>
        <v>47959</v>
      </c>
      <c r="K7" s="48">
        <f t="shared" si="0"/>
        <v>1410150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16374</v>
      </c>
      <c r="C8" s="46">
        <f t="shared" si="1"/>
        <v>19429</v>
      </c>
      <c r="D8" s="46">
        <f t="shared" si="1"/>
        <v>16644</v>
      </c>
      <c r="E8" s="46">
        <f t="shared" si="1"/>
        <v>10267</v>
      </c>
      <c r="F8" s="46">
        <f t="shared" si="1"/>
        <v>10670</v>
      </c>
      <c r="G8" s="46">
        <f t="shared" si="1"/>
        <v>8721</v>
      </c>
      <c r="H8" s="46">
        <f t="shared" si="1"/>
        <v>7191</v>
      </c>
      <c r="I8" s="46">
        <f t="shared" si="1"/>
        <v>19032</v>
      </c>
      <c r="J8" s="46">
        <f t="shared" si="1"/>
        <v>2307</v>
      </c>
      <c r="K8" s="39">
        <f>SUM(B8:J8)</f>
        <v>110635</v>
      </c>
      <c r="L8"/>
      <c r="M8"/>
      <c r="N8"/>
    </row>
    <row r="9" spans="1:14" ht="16.5" customHeight="1">
      <c r="A9" s="23" t="s">
        <v>36</v>
      </c>
      <c r="B9" s="46">
        <v>16361</v>
      </c>
      <c r="C9" s="46">
        <v>19425</v>
      </c>
      <c r="D9" s="46">
        <v>16642</v>
      </c>
      <c r="E9" s="46">
        <v>10254</v>
      </c>
      <c r="F9" s="46">
        <v>10664</v>
      </c>
      <c r="G9" s="46">
        <v>8720</v>
      </c>
      <c r="H9" s="46">
        <v>7191</v>
      </c>
      <c r="I9" s="46">
        <v>19021</v>
      </c>
      <c r="J9" s="46">
        <v>2307</v>
      </c>
      <c r="K9" s="39">
        <f>SUM(B9:J9)</f>
        <v>110585</v>
      </c>
      <c r="L9"/>
      <c r="M9"/>
      <c r="N9"/>
    </row>
    <row r="10" spans="1:14" ht="16.5" customHeight="1">
      <c r="A10" s="23" t="s">
        <v>35</v>
      </c>
      <c r="B10" s="46">
        <v>13</v>
      </c>
      <c r="C10" s="46">
        <v>4</v>
      </c>
      <c r="D10" s="46">
        <v>2</v>
      </c>
      <c r="E10" s="46">
        <v>13</v>
      </c>
      <c r="F10" s="46">
        <v>6</v>
      </c>
      <c r="G10" s="46">
        <v>1</v>
      </c>
      <c r="H10" s="46">
        <v>0</v>
      </c>
      <c r="I10" s="46">
        <v>11</v>
      </c>
      <c r="J10" s="46">
        <v>0</v>
      </c>
      <c r="K10" s="39">
        <f>SUM(B10:J10)</f>
        <v>50</v>
      </c>
      <c r="L10"/>
      <c r="M10"/>
      <c r="N10"/>
    </row>
    <row r="11" spans="1:14" ht="16.5" customHeight="1">
      <c r="A11" s="45" t="s">
        <v>34</v>
      </c>
      <c r="B11" s="44">
        <v>167818</v>
      </c>
      <c r="C11" s="44">
        <v>146941</v>
      </c>
      <c r="D11" s="44">
        <v>193398</v>
      </c>
      <c r="E11" s="44">
        <v>103201</v>
      </c>
      <c r="F11" s="44">
        <v>119376</v>
      </c>
      <c r="G11" s="44">
        <v>145982</v>
      </c>
      <c r="H11" s="44">
        <v>165566</v>
      </c>
      <c r="I11" s="44">
        <v>211581</v>
      </c>
      <c r="J11" s="44">
        <v>45652</v>
      </c>
      <c r="K11" s="39">
        <f>SUM(B11:J11)</f>
        <v>1299515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682542.13</v>
      </c>
      <c r="C17" s="37">
        <f t="shared" si="2"/>
        <v>653882.38</v>
      </c>
      <c r="D17" s="37">
        <f t="shared" si="2"/>
        <v>891150.26</v>
      </c>
      <c r="E17" s="37">
        <f t="shared" si="2"/>
        <v>473641.7299999999</v>
      </c>
      <c r="F17" s="37">
        <f t="shared" si="2"/>
        <v>508993.6099999999</v>
      </c>
      <c r="G17" s="37">
        <f t="shared" si="2"/>
        <v>581676.62</v>
      </c>
      <c r="H17" s="37">
        <f t="shared" si="2"/>
        <v>554811.9700000001</v>
      </c>
      <c r="I17" s="37">
        <f t="shared" si="2"/>
        <v>784913.6</v>
      </c>
      <c r="J17" s="37">
        <f t="shared" si="2"/>
        <v>183635.28</v>
      </c>
      <c r="K17" s="37">
        <f aca="true" t="shared" si="3" ref="K17:K22">SUM(B17:J17)</f>
        <v>5315247.58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626400.15</v>
      </c>
      <c r="C18" s="31">
        <f t="shared" si="4"/>
        <v>621075.85</v>
      </c>
      <c r="D18" s="31">
        <f t="shared" si="4"/>
        <v>868586.68</v>
      </c>
      <c r="E18" s="31">
        <f t="shared" si="4"/>
        <v>408507.49</v>
      </c>
      <c r="F18" s="31">
        <f t="shared" si="4"/>
        <v>495124.14</v>
      </c>
      <c r="G18" s="31">
        <f t="shared" si="4"/>
        <v>595529.2</v>
      </c>
      <c r="H18" s="31">
        <f t="shared" si="4"/>
        <v>530122.13</v>
      </c>
      <c r="I18" s="31">
        <f t="shared" si="4"/>
        <v>714346.83</v>
      </c>
      <c r="J18" s="31">
        <f t="shared" si="4"/>
        <v>168312.11</v>
      </c>
      <c r="K18" s="31">
        <f t="shared" si="3"/>
        <v>5028004.58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14657.44</v>
      </c>
      <c r="C19" s="31">
        <f t="shared" si="5"/>
        <v>3407.62</v>
      </c>
      <c r="D19" s="31">
        <f t="shared" si="5"/>
        <v>-2651.01</v>
      </c>
      <c r="E19" s="31">
        <f t="shared" si="5"/>
        <v>36700.84</v>
      </c>
      <c r="F19" s="31">
        <f t="shared" si="5"/>
        <v>-6684.52</v>
      </c>
      <c r="G19" s="31">
        <f t="shared" si="5"/>
        <v>-24927.07</v>
      </c>
      <c r="H19" s="31">
        <f t="shared" si="5"/>
        <v>16520.3</v>
      </c>
      <c r="I19" s="31">
        <f t="shared" si="5"/>
        <v>14864.29</v>
      </c>
      <c r="J19" s="31">
        <f t="shared" si="5"/>
        <v>6163.2</v>
      </c>
      <c r="K19" s="31">
        <f t="shared" si="3"/>
        <v>58051.08999999999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-71988.4</v>
      </c>
      <c r="C25" s="31">
        <f t="shared" si="6"/>
        <v>-85470</v>
      </c>
      <c r="D25" s="31">
        <f t="shared" si="6"/>
        <v>-92493.24</v>
      </c>
      <c r="E25" s="31">
        <f t="shared" si="6"/>
        <v>-45117.6</v>
      </c>
      <c r="F25" s="31">
        <f t="shared" si="6"/>
        <v>-46921.6</v>
      </c>
      <c r="G25" s="31">
        <f t="shared" si="6"/>
        <v>-38368</v>
      </c>
      <c r="H25" s="31">
        <f t="shared" si="6"/>
        <v>-31640.4</v>
      </c>
      <c r="I25" s="31">
        <f t="shared" si="6"/>
        <v>-83692.4</v>
      </c>
      <c r="J25" s="31">
        <f t="shared" si="6"/>
        <v>-15728.91</v>
      </c>
      <c r="K25" s="31">
        <f aca="true" t="shared" si="7" ref="K25:K33">SUM(B25:J25)</f>
        <v>-511420.55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-71988.4</v>
      </c>
      <c r="C26" s="31">
        <f t="shared" si="8"/>
        <v>-85470</v>
      </c>
      <c r="D26" s="31">
        <f t="shared" si="8"/>
        <v>-73224.8</v>
      </c>
      <c r="E26" s="31">
        <f t="shared" si="8"/>
        <v>-45117.6</v>
      </c>
      <c r="F26" s="31">
        <f t="shared" si="8"/>
        <v>-46921.6</v>
      </c>
      <c r="G26" s="31">
        <f t="shared" si="8"/>
        <v>-38368</v>
      </c>
      <c r="H26" s="31">
        <f t="shared" si="8"/>
        <v>-31640.4</v>
      </c>
      <c r="I26" s="31">
        <f t="shared" si="8"/>
        <v>-83692.4</v>
      </c>
      <c r="J26" s="31">
        <f t="shared" si="8"/>
        <v>-10150.8</v>
      </c>
      <c r="K26" s="31">
        <f t="shared" si="7"/>
        <v>-486573.99999999994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-71988.4</v>
      </c>
      <c r="C27" s="31">
        <f aca="true" t="shared" si="9" ref="C27:J27">-ROUND((C9)*$E$3,2)</f>
        <v>-85470</v>
      </c>
      <c r="D27" s="31">
        <f t="shared" si="9"/>
        <v>-73224.8</v>
      </c>
      <c r="E27" s="31">
        <f t="shared" si="9"/>
        <v>-45117.6</v>
      </c>
      <c r="F27" s="31">
        <f t="shared" si="9"/>
        <v>-46921.6</v>
      </c>
      <c r="G27" s="31">
        <f t="shared" si="9"/>
        <v>-38368</v>
      </c>
      <c r="H27" s="31">
        <f t="shared" si="9"/>
        <v>-31640.4</v>
      </c>
      <c r="I27" s="31">
        <f t="shared" si="9"/>
        <v>-83692.4</v>
      </c>
      <c r="J27" s="31">
        <f t="shared" si="9"/>
        <v>-10150.8</v>
      </c>
      <c r="K27" s="31">
        <f t="shared" si="7"/>
        <v>-486573.99999999994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610553.73</v>
      </c>
      <c r="C45" s="10">
        <f t="shared" si="11"/>
        <v>568412.38</v>
      </c>
      <c r="D45" s="10">
        <f t="shared" si="11"/>
        <v>798657.02</v>
      </c>
      <c r="E45" s="10">
        <f t="shared" si="11"/>
        <v>428524.12999999995</v>
      </c>
      <c r="F45" s="10">
        <f t="shared" si="11"/>
        <v>462072.00999999995</v>
      </c>
      <c r="G45" s="10">
        <f t="shared" si="11"/>
        <v>543308.62</v>
      </c>
      <c r="H45" s="10">
        <f t="shared" si="11"/>
        <v>523171.57000000007</v>
      </c>
      <c r="I45" s="10">
        <f t="shared" si="11"/>
        <v>701221.2</v>
      </c>
      <c r="J45" s="10">
        <f t="shared" si="11"/>
        <v>167906.37</v>
      </c>
      <c r="K45" s="21">
        <f>SUM(B45:J45)</f>
        <v>4803827.03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610553.73</v>
      </c>
      <c r="C51" s="10">
        <f t="shared" si="12"/>
        <v>568412.38</v>
      </c>
      <c r="D51" s="10">
        <f t="shared" si="12"/>
        <v>798657.02</v>
      </c>
      <c r="E51" s="10">
        <f t="shared" si="12"/>
        <v>428524.13</v>
      </c>
      <c r="F51" s="10">
        <f t="shared" si="12"/>
        <v>462072</v>
      </c>
      <c r="G51" s="10">
        <f t="shared" si="12"/>
        <v>543308.62</v>
      </c>
      <c r="H51" s="10">
        <f t="shared" si="12"/>
        <v>523171.56</v>
      </c>
      <c r="I51" s="10">
        <f>SUM(I52:I64)</f>
        <v>701221.2</v>
      </c>
      <c r="J51" s="10">
        <f t="shared" si="12"/>
        <v>167906.37</v>
      </c>
      <c r="K51" s="5">
        <f>SUM(K52:K64)</f>
        <v>4803827.01</v>
      </c>
      <c r="L51" s="9"/>
    </row>
    <row r="52" spans="1:11" ht="16.5" customHeight="1">
      <c r="A52" s="7" t="s">
        <v>71</v>
      </c>
      <c r="B52" s="8">
        <v>532891.3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532891.3</v>
      </c>
    </row>
    <row r="53" spans="1:11" ht="16.5" customHeight="1">
      <c r="A53" s="7" t="s">
        <v>72</v>
      </c>
      <c r="B53" s="8">
        <v>77662.43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77662.43</v>
      </c>
    </row>
    <row r="54" spans="1:11" ht="16.5" customHeight="1">
      <c r="A54" s="7" t="s">
        <v>4</v>
      </c>
      <c r="B54" s="6">
        <v>0</v>
      </c>
      <c r="C54" s="8">
        <v>568412.38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568412.38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798657.02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798657.02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428524.13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428524.13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462072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462072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543308.62</v>
      </c>
      <c r="H58" s="6">
        <v>0</v>
      </c>
      <c r="I58" s="6">
        <v>0</v>
      </c>
      <c r="J58" s="6">
        <v>0</v>
      </c>
      <c r="K58" s="5">
        <f t="shared" si="13"/>
        <v>543308.62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523171.56</v>
      </c>
      <c r="I59" s="6">
        <v>0</v>
      </c>
      <c r="J59" s="6">
        <v>0</v>
      </c>
      <c r="K59" s="5">
        <f t="shared" si="13"/>
        <v>523171.56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245988.4</v>
      </c>
      <c r="J61" s="6">
        <v>0</v>
      </c>
      <c r="K61" s="5">
        <f t="shared" si="13"/>
        <v>245988.4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455232.8</v>
      </c>
      <c r="J62" s="6">
        <v>0</v>
      </c>
      <c r="K62" s="5">
        <f t="shared" si="13"/>
        <v>455232.8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167906.37</v>
      </c>
      <c r="K63" s="5">
        <f t="shared" si="13"/>
        <v>167906.37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21696.68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7957.27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1543.13</v>
      </c>
    </row>
    <row r="77" spans="1:2" ht="14.25">
      <c r="A77" s="7" t="s">
        <v>60</v>
      </c>
      <c r="B77" s="8">
        <v>3774.97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2020-03-03T17:29:37Z</dcterms:modified>
  <cp:category/>
  <cp:version/>
  <cp:contentType/>
  <cp:contentStatus/>
</cp:coreProperties>
</file>