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<sst xmlns="http://schemas.openxmlformats.org/spreadsheetml/2006/main" count="82" uniqueCount="81">
  <si>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</si>
  <si>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</si>
  <si>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</si>
  <si>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</si>
  <si>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</si>
  <si>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</si>
  <si>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</si>
  <si>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</si>
  <si>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</si>
  <si>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</si>
  <si>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</si>
  <si>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</si>
  <si>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</si>
  <si>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</si>
  <si>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</si>
  <si>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</si>
  <si>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</si>
  <si>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</si>
  <si>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</si>
  <si>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</si>
  <si>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</si>
  <si>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</si>
  <si>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</si>
  <si>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</si>
  <si>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</si>
  <si>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</si>
  <si>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</si>
  <si>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</si>
  <si>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</si>
  <si>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</si>
  <si>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</si>
  <si>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</si>
  <si>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</si>
  <si>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</si>
  <si>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</si>
  <si>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</si>
  <si>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</si>
  <si>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</si>
  <si>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</si>
  <si>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</si>
  <si>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</si>
  <si>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</si>
  <si>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</si>
  <si>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</si>
  <si>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</si>
  <si>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</si>
  <si>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</si>
  <si>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</si>
  <si>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</si>
  <si>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</si>
  <si>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</si>
  <si>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</si>
  <si>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</si>
  <si>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</si>
  <si>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</si>
  <si>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</si>
  <si>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</si>
  <si>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</si>
  <si>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</si>
  <si>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</si>
  <si>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</si>
  <si>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</si>
  <si>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</si>
  <si>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</si>
  <si>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</si>
  <si>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</si>
  <si>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</si>
  <si>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</si>
  <si>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</si>
  <si>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</si>
  <si>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</si>
  <si>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</si>
  <si>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</si>
  <si>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</si>
  <si>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</si>
  <si>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</si>
  <si>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</si>
  <si>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</si>
  <si>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</si>
  <si>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</si>
  <si>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20/02/20 - VENCIMENTO 02/03/20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</si>
</sst>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416510</v>
      </c>
      <c r="C7" s="48">
        <f t="shared" si="0"/>
        <v>350228</v>
      </c>
      <c r="D7" s="48">
        <f t="shared" si="0"/>
        <v>404005</v>
      </c>
      <c r="E7" s="48">
        <f t="shared" si="0"/>
        <v>258195</v>
      </c>
      <c r="F7" s="48">
        <f t="shared" si="0"/>
        <v>275273</v>
      </c>
      <c r="G7" s="48">
        <f t="shared" si="0"/>
        <v>295883</v>
      </c>
      <c r="H7" s="48">
        <f t="shared" si="0"/>
        <v>310847</v>
      </c>
      <c r="I7" s="48">
        <f t="shared" si="0"/>
        <v>489004</v>
      </c>
      <c r="J7" s="48">
        <f t="shared" si="0"/>
        <v>144629</v>
      </c>
      <c r="K7" s="48">
        <f t="shared" si="0"/>
        <v>2944574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27404</v>
      </c>
      <c r="C8" s="46">
        <f t="shared" si="1"/>
        <v>25361</v>
      </c>
      <c r="D8" s="46">
        <f t="shared" si="1"/>
        <v>23590</v>
      </c>
      <c r="E8" s="46">
        <f t="shared" si="1"/>
        <v>17230</v>
      </c>
      <c r="F8" s="46">
        <f t="shared" si="1"/>
        <v>18409</v>
      </c>
      <c r="G8" s="46">
        <f t="shared" si="1"/>
        <v>12038</v>
      </c>
      <c r="H8" s="46">
        <f t="shared" si="1"/>
        <v>9747</v>
      </c>
      <c r="I8" s="46">
        <f t="shared" si="1"/>
        <v>30931</v>
      </c>
      <c r="J8" s="46">
        <f t="shared" si="1"/>
        <v>6495</v>
      </c>
      <c r="K8" s="39">
        <f>SUM(B8:J8)</f>
        <v>171205</v>
      </c>
      <c r="L8"/>
      <c r="M8"/>
      <c r="N8"/>
    </row>
    <row r="9" spans="1:14" ht="16.5" customHeight="1">
      <c r="A9" s="23" t="s">
        <v>36</v>
      </c>
      <c r="B9" s="46">
        <v>27371</v>
      </c>
      <c r="C9" s="46">
        <v>25353</v>
      </c>
      <c r="D9" s="46">
        <v>23572</v>
      </c>
      <c r="E9" s="46">
        <v>17200</v>
      </c>
      <c r="F9" s="46">
        <v>18395</v>
      </c>
      <c r="G9" s="46">
        <v>12036</v>
      </c>
      <c r="H9" s="46">
        <v>9747</v>
      </c>
      <c r="I9" s="46">
        <v>30863</v>
      </c>
      <c r="J9" s="46">
        <v>6495</v>
      </c>
      <c r="K9" s="39">
        <f>SUM(B9:J9)</f>
        <v>171032</v>
      </c>
      <c r="L9"/>
      <c r="M9"/>
      <c r="N9"/>
    </row>
    <row r="10" spans="1:14" ht="16.5" customHeight="1">
      <c r="A10" s="23" t="s">
        <v>35</v>
      </c>
      <c r="B10" s="46">
        <v>33</v>
      </c>
      <c r="C10" s="46">
        <v>8</v>
      </c>
      <c r="D10" s="46">
        <v>18</v>
      </c>
      <c r="E10" s="46">
        <v>30</v>
      </c>
      <c r="F10" s="46">
        <v>14</v>
      </c>
      <c r="G10" s="46">
        <v>2</v>
      </c>
      <c r="H10" s="46">
        <v>0</v>
      </c>
      <c r="I10" s="46">
        <v>68</v>
      </c>
      <c r="J10" s="46">
        <v>0</v>
      </c>
      <c r="K10" s="39">
        <f>SUM(B10:J10)</f>
        <v>173</v>
      </c>
      <c r="L10"/>
      <c r="M10"/>
      <c r="N10"/>
    </row>
    <row r="11" spans="1:14" ht="16.5" customHeight="1">
      <c r="A11" s="45" t="s">
        <v>34</v>
      </c>
      <c r="B11" s="44">
        <v>389106</v>
      </c>
      <c r="C11" s="44">
        <v>324867</v>
      </c>
      <c r="D11" s="44">
        <v>380415</v>
      </c>
      <c r="E11" s="44">
        <v>240965</v>
      </c>
      <c r="F11" s="44">
        <v>256864</v>
      </c>
      <c r="G11" s="44">
        <v>283845</v>
      </c>
      <c r="H11" s="44">
        <v>301100</v>
      </c>
      <c r="I11" s="44">
        <v>458073</v>
      </c>
      <c r="J11" s="44">
        <v>138134</v>
      </c>
      <c r="K11" s="39">
        <f>SUM(B11:J11)</f>
        <v>2773369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1491096.3499999999</v>
      </c>
      <c r="C17" s="37">
        <f t="shared" si="2"/>
        <v>1344008.4999999998</v>
      </c>
      <c r="D17" s="37">
        <f t="shared" si="2"/>
        <v>1690797.38</v>
      </c>
      <c r="E17" s="37">
        <f t="shared" si="2"/>
        <v>1041499.3300000001</v>
      </c>
      <c r="F17" s="37">
        <f t="shared" si="2"/>
        <v>1054451.51</v>
      </c>
      <c r="G17" s="37">
        <f t="shared" si="2"/>
        <v>1102400.9000000001</v>
      </c>
      <c r="H17" s="37">
        <f t="shared" si="2"/>
        <v>991760.12</v>
      </c>
      <c r="I17" s="37">
        <f t="shared" si="2"/>
        <v>1601960.3</v>
      </c>
      <c r="J17" s="37">
        <f t="shared" si="2"/>
        <v>535321.68</v>
      </c>
      <c r="K17" s="37">
        <f aca="true" t="shared" si="3" ref="K17:K22">SUM(B17:J17)</f>
        <v>10853296.07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1416467.21</v>
      </c>
      <c r="C18" s="31">
        <f t="shared" si="4"/>
        <v>1307436.15</v>
      </c>
      <c r="D18" s="31">
        <f t="shared" si="4"/>
        <v>1670681.88</v>
      </c>
      <c r="E18" s="31">
        <f t="shared" si="4"/>
        <v>929553.64</v>
      </c>
      <c r="F18" s="31">
        <f t="shared" si="4"/>
        <v>1048046.89</v>
      </c>
      <c r="G18" s="31">
        <f t="shared" si="4"/>
        <v>1139001.61</v>
      </c>
      <c r="H18" s="31">
        <f t="shared" si="4"/>
        <v>953865.1</v>
      </c>
      <c r="I18" s="31">
        <f t="shared" si="4"/>
        <v>1514738.79</v>
      </c>
      <c r="J18" s="31">
        <f t="shared" si="4"/>
        <v>507575.48</v>
      </c>
      <c r="K18" s="31">
        <f t="shared" si="3"/>
        <v>10487366.75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33144.6</v>
      </c>
      <c r="C19" s="31">
        <f t="shared" si="5"/>
        <v>7173.44</v>
      </c>
      <c r="D19" s="31">
        <f t="shared" si="5"/>
        <v>-5099.09</v>
      </c>
      <c r="E19" s="31">
        <f t="shared" si="5"/>
        <v>83512.29</v>
      </c>
      <c r="F19" s="31">
        <f t="shared" si="5"/>
        <v>-14149.37</v>
      </c>
      <c r="G19" s="31">
        <f t="shared" si="5"/>
        <v>-47675.2</v>
      </c>
      <c r="H19" s="31">
        <f t="shared" si="5"/>
        <v>29725.48</v>
      </c>
      <c r="I19" s="31">
        <f t="shared" si="5"/>
        <v>31519.03</v>
      </c>
      <c r="J19" s="31">
        <f t="shared" si="5"/>
        <v>18586.23</v>
      </c>
      <c r="K19" s="31">
        <f t="shared" si="3"/>
        <v>136737.41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-156476.28</v>
      </c>
      <c r="C25" s="31">
        <f t="shared" si="6"/>
        <v>-118987.31</v>
      </c>
      <c r="D25" s="31">
        <f t="shared" si="6"/>
        <v>-143962.70999999996</v>
      </c>
      <c r="E25" s="31">
        <f t="shared" si="6"/>
        <v>-154208.11</v>
      </c>
      <c r="F25" s="31">
        <f t="shared" si="6"/>
        <v>-80938</v>
      </c>
      <c r="G25" s="31">
        <f t="shared" si="6"/>
        <v>-122846.09</v>
      </c>
      <c r="H25" s="31">
        <f t="shared" si="6"/>
        <v>-59153.82000000001</v>
      </c>
      <c r="I25" s="31">
        <f t="shared" si="6"/>
        <v>-161182.88000000003</v>
      </c>
      <c r="J25" s="31">
        <f t="shared" si="6"/>
        <v>-41987.68</v>
      </c>
      <c r="K25" s="31">
        <f aca="true" t="shared" si="7" ref="K25:K33">SUM(B25:J25)</f>
        <v>-1039742.8799999999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-156476.28</v>
      </c>
      <c r="C26" s="31">
        <f t="shared" si="8"/>
        <v>-118987.31</v>
      </c>
      <c r="D26" s="31">
        <f t="shared" si="8"/>
        <v>-124694.27</v>
      </c>
      <c r="E26" s="31">
        <f t="shared" si="8"/>
        <v>-154208.11</v>
      </c>
      <c r="F26" s="31">
        <f t="shared" si="8"/>
        <v>-80938</v>
      </c>
      <c r="G26" s="31">
        <f t="shared" si="8"/>
        <v>-122846.09</v>
      </c>
      <c r="H26" s="31">
        <f t="shared" si="8"/>
        <v>-59153.82000000001</v>
      </c>
      <c r="I26" s="31">
        <f t="shared" si="8"/>
        <v>-161182.88000000003</v>
      </c>
      <c r="J26" s="31">
        <f t="shared" si="8"/>
        <v>-36409.57</v>
      </c>
      <c r="K26" s="31">
        <f t="shared" si="7"/>
        <v>-1014896.3299999998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-120432.4</v>
      </c>
      <c r="C27" s="31">
        <f aca="true" t="shared" si="9" ref="C27:J27">-ROUND((C9)*$E$3,2)</f>
        <v>-111553.2</v>
      </c>
      <c r="D27" s="31">
        <f t="shared" si="9"/>
        <v>-103716.8</v>
      </c>
      <c r="E27" s="31">
        <f t="shared" si="9"/>
        <v>-75680</v>
      </c>
      <c r="F27" s="31">
        <f t="shared" si="9"/>
        <v>-80938</v>
      </c>
      <c r="G27" s="31">
        <f t="shared" si="9"/>
        <v>-52958.4</v>
      </c>
      <c r="H27" s="31">
        <f t="shared" si="9"/>
        <v>-42886.8</v>
      </c>
      <c r="I27" s="31">
        <f t="shared" si="9"/>
        <v>-135797.2</v>
      </c>
      <c r="J27" s="31">
        <f t="shared" si="9"/>
        <v>-28578</v>
      </c>
      <c r="K27" s="31">
        <f t="shared" si="7"/>
        <v>-752540.8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-6164.4</v>
      </c>
      <c r="C29" s="31">
        <v>-2310</v>
      </c>
      <c r="D29" s="31">
        <v>-3286.8</v>
      </c>
      <c r="E29" s="31">
        <v>-3704.8</v>
      </c>
      <c r="F29" s="27">
        <v>0</v>
      </c>
      <c r="G29" s="31">
        <v>-3810.4</v>
      </c>
      <c r="H29" s="31">
        <v>-855.73</v>
      </c>
      <c r="I29" s="31">
        <v>-1335.42</v>
      </c>
      <c r="J29" s="31">
        <v>-411.98</v>
      </c>
      <c r="K29" s="31">
        <f t="shared" si="7"/>
        <v>-21879.530000000002</v>
      </c>
      <c r="L29"/>
      <c r="M29"/>
      <c r="N29"/>
    </row>
    <row r="30" spans="1:14" ht="16.5" customHeight="1">
      <c r="A30" s="26" t="s">
        <v>21</v>
      </c>
      <c r="B30" s="31">
        <v>-29879.48</v>
      </c>
      <c r="C30" s="31">
        <v>-5124.11</v>
      </c>
      <c r="D30" s="31">
        <v>-17690.67</v>
      </c>
      <c r="E30" s="31">
        <v>-74823.31</v>
      </c>
      <c r="F30" s="27">
        <v>0</v>
      </c>
      <c r="G30" s="31">
        <v>-66077.29</v>
      </c>
      <c r="H30" s="31">
        <v>-15411.29</v>
      </c>
      <c r="I30" s="31">
        <v>-24050.26</v>
      </c>
      <c r="J30" s="31">
        <v>-7419.59</v>
      </c>
      <c r="K30" s="31">
        <f t="shared" si="7"/>
        <v>-240476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-19268.439999999944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-24846.549999999945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1334620.0699999998</v>
      </c>
      <c r="C45" s="10">
        <f t="shared" si="11"/>
        <v>1225021.1899999997</v>
      </c>
      <c r="D45" s="10">
        <f t="shared" si="11"/>
        <v>1546834.67</v>
      </c>
      <c r="E45" s="10">
        <f t="shared" si="11"/>
        <v>887291.2200000001</v>
      </c>
      <c r="F45" s="10">
        <f t="shared" si="11"/>
        <v>973513.51</v>
      </c>
      <c r="G45" s="10">
        <f t="shared" si="11"/>
        <v>979554.8100000002</v>
      </c>
      <c r="H45" s="10">
        <f t="shared" si="11"/>
        <v>932606.3</v>
      </c>
      <c r="I45" s="10">
        <f t="shared" si="11"/>
        <v>1440777.42</v>
      </c>
      <c r="J45" s="10">
        <f t="shared" si="11"/>
        <v>493334.00000000006</v>
      </c>
      <c r="K45" s="21">
        <f>SUM(B45:J45)</f>
        <v>9813553.19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1334620.06</v>
      </c>
      <c r="C51" s="10">
        <f t="shared" si="12"/>
        <v>1225021.19</v>
      </c>
      <c r="D51" s="10">
        <f t="shared" si="12"/>
        <v>1546834.66</v>
      </c>
      <c r="E51" s="10">
        <f t="shared" si="12"/>
        <v>887291.22</v>
      </c>
      <c r="F51" s="10">
        <f t="shared" si="12"/>
        <v>973513.51</v>
      </c>
      <c r="G51" s="10">
        <f t="shared" si="12"/>
        <v>979554.81</v>
      </c>
      <c r="H51" s="10">
        <f t="shared" si="12"/>
        <v>932606.31</v>
      </c>
      <c r="I51" s="10">
        <f>SUM(I52:I64)</f>
        <v>1440777.4100000001</v>
      </c>
      <c r="J51" s="10">
        <f t="shared" si="12"/>
        <v>493333.99</v>
      </c>
      <c r="K51" s="5">
        <f>SUM(K52:K64)</f>
        <v>9813553.16</v>
      </c>
      <c r="L51" s="9"/>
    </row>
    <row r="52" spans="1:11" ht="16.5" customHeight="1">
      <c r="A52" s="7" t="s">
        <v>71</v>
      </c>
      <c r="B52" s="8">
        <v>1166191.01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1166191.01</v>
      </c>
    </row>
    <row r="53" spans="1:11" ht="16.5" customHeight="1">
      <c r="A53" s="7" t="s">
        <v>72</v>
      </c>
      <c r="B53" s="8">
        <v>168429.05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168429.05</v>
      </c>
    </row>
    <row r="54" spans="1:11" ht="16.5" customHeight="1">
      <c r="A54" s="7" t="s">
        <v>4</v>
      </c>
      <c r="B54" s="6">
        <v>0</v>
      </c>
      <c r="C54" s="8">
        <v>1225021.19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1225021.19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1546834.66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1546834.66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887291.22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887291.22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973513.51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973513.51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979554.81</v>
      </c>
      <c r="H58" s="6">
        <v>0</v>
      </c>
      <c r="I58" s="6">
        <v>0</v>
      </c>
      <c r="J58" s="6">
        <v>0</v>
      </c>
      <c r="K58" s="5">
        <f t="shared" si="13"/>
        <v>979554.81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932606.31</v>
      </c>
      <c r="I59" s="6">
        <v>0</v>
      </c>
      <c r="J59" s="6">
        <v>0</v>
      </c>
      <c r="K59" s="5">
        <f t="shared" si="13"/>
        <v>932606.31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532655.41</v>
      </c>
      <c r="J61" s="6">
        <v>0</v>
      </c>
      <c r="K61" s="5">
        <f t="shared" si="13"/>
        <v>532655.41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908122</v>
      </c>
      <c r="J62" s="6">
        <v>0</v>
      </c>
      <c r="K62" s="5">
        <f t="shared" si="13"/>
        <v>908122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493333.99</v>
      </c>
      <c r="K63" s="5">
        <f t="shared" si="13"/>
        <v>493333.99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19008.550000000003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0</v>
      </c>
    </row>
    <row r="73" spans="1:2" ht="14.25">
      <c r="A73" s="7" t="s">
        <v>56</v>
      </c>
      <c r="B73" s="8">
        <v>7957.27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1543.13</v>
      </c>
    </row>
    <row r="77" spans="1:2" ht="14.25">
      <c r="A77" s="7" t="s">
        <v>60</v>
      </c>
      <c r="B77" s="8">
        <v>3774.97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2020-02-28T18:09:59Z</dcterms:modified>
  <cp:category/>
  <cp:version/>
  <cp:contentType/>
  <cp:contentStatus/>
</cp:coreProperties>
</file>