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<sst xmlns="http://schemas.openxmlformats.org/spreadsheetml/2006/main" count="82" uniqueCount="81">
  <si>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</si>
  <si>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</si>
  <si>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</si>
  <si>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</si>
  <si>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</si>
  <si>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</si>
  <si>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</si>
  <si>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</si>
  <si>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</si>
  <si>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</si>
  <si>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</si>
  <si>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</si>
  <si>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</si>
  <si>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</si>
  <si>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</si>
  <si>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</si>
  <si>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</si>
  <si>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</si>
  <si>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</si>
  <si>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</si>
  <si>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</si>
  <si>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</si>
  <si>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</si>
  <si>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</si>
  <si>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</si>
  <si>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</si>
  <si>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</si>
  <si>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</si>
  <si>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</si>
  <si>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</si>
  <si>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</si>
  <si>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</si>
  <si>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</si>
  <si>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</si>
  <si>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</si>
  <si>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</si>
  <si>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</si>
  <si>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</si>
  <si>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</si>
  <si>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</si>
  <si>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</si>
  <si>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</si>
  <si>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</si>
  <si>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</si>
  <si>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</si>
  <si>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</si>
  <si>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</si>
  <si>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</si>
  <si>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</si>
  <si>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</si>
  <si>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</si>
  <si>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</si>
  <si>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</si>
  <si>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</si>
  <si>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</si>
  <si>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</si>
  <si>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</si>
  <si>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</si>
  <si>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</si>
  <si>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</si>
  <si>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</si>
  <si>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</si>
  <si>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</si>
  <si>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</si>
  <si>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</si>
  <si>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</si>
  <si>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</si>
  <si>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</si>
  <si>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</si>
  <si>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</si>
  <si>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</si>
  <si>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</si>
  <si>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</si>
  <si>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</si>
  <si>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</si>
  <si>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</si>
  <si>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</si>
  <si>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</si>
  <si>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</si>
  <si>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</si>
  <si>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16/02/20 - VENCIMENTO 21/02/20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</si>
</sst>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113513</v>
      </c>
      <c r="C7" s="48">
        <f t="shared" si="0"/>
        <v>99152</v>
      </c>
      <c r="D7" s="48">
        <f t="shared" si="0"/>
        <v>121688</v>
      </c>
      <c r="E7" s="48">
        <f t="shared" si="0"/>
        <v>67869</v>
      </c>
      <c r="F7" s="48">
        <f t="shared" si="0"/>
        <v>92566</v>
      </c>
      <c r="G7" s="48">
        <f t="shared" si="0"/>
        <v>110578</v>
      </c>
      <c r="H7" s="48">
        <f t="shared" si="0"/>
        <v>108202</v>
      </c>
      <c r="I7" s="48">
        <f t="shared" si="0"/>
        <v>159927</v>
      </c>
      <c r="J7" s="48">
        <f t="shared" si="0"/>
        <v>33410</v>
      </c>
      <c r="K7" s="48">
        <f t="shared" si="0"/>
        <v>906905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10561</v>
      </c>
      <c r="C8" s="46">
        <f t="shared" si="1"/>
        <v>10831</v>
      </c>
      <c r="D8" s="46">
        <f t="shared" si="1"/>
        <v>10592</v>
      </c>
      <c r="E8" s="46">
        <f t="shared" si="1"/>
        <v>6343</v>
      </c>
      <c r="F8" s="46">
        <f t="shared" si="1"/>
        <v>9003</v>
      </c>
      <c r="G8" s="46">
        <f t="shared" si="1"/>
        <v>7884</v>
      </c>
      <c r="H8" s="46">
        <f t="shared" si="1"/>
        <v>5679</v>
      </c>
      <c r="I8" s="46">
        <f t="shared" si="1"/>
        <v>15577</v>
      </c>
      <c r="J8" s="46">
        <f t="shared" si="1"/>
        <v>2335</v>
      </c>
      <c r="K8" s="39">
        <f>SUM(B8:J8)</f>
        <v>78805</v>
      </c>
      <c r="L8"/>
      <c r="M8"/>
      <c r="N8"/>
    </row>
    <row r="9" spans="1:14" ht="16.5" customHeight="1">
      <c r="A9" s="23" t="s">
        <v>36</v>
      </c>
      <c r="B9" s="46">
        <v>10558</v>
      </c>
      <c r="C9" s="46">
        <v>10831</v>
      </c>
      <c r="D9" s="46">
        <v>10592</v>
      </c>
      <c r="E9" s="46">
        <v>6341</v>
      </c>
      <c r="F9" s="46">
        <v>9000</v>
      </c>
      <c r="G9" s="46">
        <v>7881</v>
      </c>
      <c r="H9" s="46">
        <v>5679</v>
      </c>
      <c r="I9" s="46">
        <v>15556</v>
      </c>
      <c r="J9" s="46">
        <v>2335</v>
      </c>
      <c r="K9" s="39">
        <f>SUM(B9:J9)</f>
        <v>78773</v>
      </c>
      <c r="L9"/>
      <c r="M9"/>
      <c r="N9"/>
    </row>
    <row r="10" spans="1:14" ht="16.5" customHeight="1">
      <c r="A10" s="23" t="s">
        <v>35</v>
      </c>
      <c r="B10" s="46">
        <v>3</v>
      </c>
      <c r="C10" s="46">
        <v>0</v>
      </c>
      <c r="D10" s="46">
        <v>0</v>
      </c>
      <c r="E10" s="46">
        <v>2</v>
      </c>
      <c r="F10" s="46">
        <v>3</v>
      </c>
      <c r="G10" s="46">
        <v>3</v>
      </c>
      <c r="H10" s="46">
        <v>0</v>
      </c>
      <c r="I10" s="46">
        <v>21</v>
      </c>
      <c r="J10" s="46">
        <v>0</v>
      </c>
      <c r="K10" s="39">
        <f>SUM(B10:J10)</f>
        <v>32</v>
      </c>
      <c r="L10"/>
      <c r="M10"/>
      <c r="N10"/>
    </row>
    <row r="11" spans="1:14" ht="16.5" customHeight="1">
      <c r="A11" s="45" t="s">
        <v>34</v>
      </c>
      <c r="B11" s="44">
        <v>102952</v>
      </c>
      <c r="C11" s="44">
        <v>88321</v>
      </c>
      <c r="D11" s="44">
        <v>111096</v>
      </c>
      <c r="E11" s="44">
        <v>61526</v>
      </c>
      <c r="F11" s="44">
        <v>83563</v>
      </c>
      <c r="G11" s="44">
        <v>102694</v>
      </c>
      <c r="H11" s="44">
        <v>102523</v>
      </c>
      <c r="I11" s="44">
        <v>144350</v>
      </c>
      <c r="J11" s="44">
        <v>31075</v>
      </c>
      <c r="K11" s="39">
        <f>SUM(B11:J11)</f>
        <v>828100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436552.57</v>
      </c>
      <c r="C17" s="37">
        <f t="shared" si="2"/>
        <v>401574.08999999997</v>
      </c>
      <c r="D17" s="37">
        <f t="shared" si="2"/>
        <v>526895.11</v>
      </c>
      <c r="E17" s="37">
        <f t="shared" si="2"/>
        <v>294727.36999999994</v>
      </c>
      <c r="F17" s="37">
        <f t="shared" si="2"/>
        <v>368222.50999999995</v>
      </c>
      <c r="G17" s="37">
        <f t="shared" si="2"/>
        <v>418927.23</v>
      </c>
      <c r="H17" s="37">
        <f t="shared" si="2"/>
        <v>350545.26999999996</v>
      </c>
      <c r="I17" s="37">
        <f t="shared" si="2"/>
        <v>561400.54</v>
      </c>
      <c r="J17" s="37">
        <f t="shared" si="2"/>
        <v>130705.87999999999</v>
      </c>
      <c r="K17" s="37">
        <f aca="true" t="shared" si="3" ref="K17:K22">SUM(B17:J17)</f>
        <v>3489550.57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386035.01</v>
      </c>
      <c r="C18" s="31">
        <f t="shared" si="4"/>
        <v>370144.33</v>
      </c>
      <c r="D18" s="31">
        <f t="shared" si="4"/>
        <v>503216.39</v>
      </c>
      <c r="E18" s="31">
        <f t="shared" si="4"/>
        <v>244341.97</v>
      </c>
      <c r="F18" s="31">
        <f t="shared" si="4"/>
        <v>352426.53</v>
      </c>
      <c r="G18" s="31">
        <f t="shared" si="4"/>
        <v>425670.01</v>
      </c>
      <c r="H18" s="31">
        <f t="shared" si="4"/>
        <v>332028.66</v>
      </c>
      <c r="I18" s="31">
        <f t="shared" si="4"/>
        <v>495389.88</v>
      </c>
      <c r="J18" s="31">
        <f t="shared" si="4"/>
        <v>117252.4</v>
      </c>
      <c r="K18" s="31">
        <f t="shared" si="3"/>
        <v>3226505.18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9033.02</v>
      </c>
      <c r="C19" s="31">
        <f t="shared" si="5"/>
        <v>2030.85</v>
      </c>
      <c r="D19" s="31">
        <f t="shared" si="5"/>
        <v>-1535.87</v>
      </c>
      <c r="E19" s="31">
        <f t="shared" si="5"/>
        <v>21952</v>
      </c>
      <c r="F19" s="31">
        <f t="shared" si="5"/>
        <v>-4758.01</v>
      </c>
      <c r="G19" s="31">
        <f t="shared" si="5"/>
        <v>-17817.27</v>
      </c>
      <c r="H19" s="31">
        <f t="shared" si="5"/>
        <v>10347.07</v>
      </c>
      <c r="I19" s="31">
        <f t="shared" si="5"/>
        <v>10308.18</v>
      </c>
      <c r="J19" s="31">
        <f t="shared" si="5"/>
        <v>4293.51</v>
      </c>
      <c r="K19" s="31">
        <f t="shared" si="3"/>
        <v>33853.479999999996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-46455.2</v>
      </c>
      <c r="C25" s="31">
        <f t="shared" si="6"/>
        <v>-47656.4</v>
      </c>
      <c r="D25" s="31">
        <f t="shared" si="6"/>
        <v>-65873.24</v>
      </c>
      <c r="E25" s="31">
        <f t="shared" si="6"/>
        <v>-27900.4</v>
      </c>
      <c r="F25" s="31">
        <f t="shared" si="6"/>
        <v>-39600</v>
      </c>
      <c r="G25" s="31">
        <f t="shared" si="6"/>
        <v>-34676.4</v>
      </c>
      <c r="H25" s="31">
        <f t="shared" si="6"/>
        <v>-24987.6</v>
      </c>
      <c r="I25" s="31">
        <f t="shared" si="6"/>
        <v>-68446.4</v>
      </c>
      <c r="J25" s="31">
        <f t="shared" si="6"/>
        <v>-15852.11</v>
      </c>
      <c r="K25" s="31">
        <f aca="true" t="shared" si="7" ref="K25:K33">SUM(B25:J25)</f>
        <v>-371447.75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-46455.2</v>
      </c>
      <c r="C26" s="31">
        <f t="shared" si="8"/>
        <v>-47656.4</v>
      </c>
      <c r="D26" s="31">
        <f t="shared" si="8"/>
        <v>-46604.8</v>
      </c>
      <c r="E26" s="31">
        <f t="shared" si="8"/>
        <v>-27900.4</v>
      </c>
      <c r="F26" s="31">
        <f t="shared" si="8"/>
        <v>-39600</v>
      </c>
      <c r="G26" s="31">
        <f t="shared" si="8"/>
        <v>-34676.4</v>
      </c>
      <c r="H26" s="31">
        <f t="shared" si="8"/>
        <v>-24987.6</v>
      </c>
      <c r="I26" s="31">
        <f t="shared" si="8"/>
        <v>-68446.4</v>
      </c>
      <c r="J26" s="31">
        <f t="shared" si="8"/>
        <v>-10274</v>
      </c>
      <c r="K26" s="31">
        <f t="shared" si="7"/>
        <v>-346601.19999999995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-46455.2</v>
      </c>
      <c r="C27" s="31">
        <f aca="true" t="shared" si="9" ref="C27:J27">-ROUND((C9)*$E$3,2)</f>
        <v>-47656.4</v>
      </c>
      <c r="D27" s="31">
        <f t="shared" si="9"/>
        <v>-46604.8</v>
      </c>
      <c r="E27" s="31">
        <f t="shared" si="9"/>
        <v>-27900.4</v>
      </c>
      <c r="F27" s="31">
        <f t="shared" si="9"/>
        <v>-39600</v>
      </c>
      <c r="G27" s="31">
        <f t="shared" si="9"/>
        <v>-34676.4</v>
      </c>
      <c r="H27" s="31">
        <f t="shared" si="9"/>
        <v>-24987.6</v>
      </c>
      <c r="I27" s="31">
        <f t="shared" si="9"/>
        <v>-68446.4</v>
      </c>
      <c r="J27" s="31">
        <f t="shared" si="9"/>
        <v>-10274</v>
      </c>
      <c r="K27" s="31">
        <f t="shared" si="7"/>
        <v>-346601.19999999995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390097.37</v>
      </c>
      <c r="C45" s="10">
        <f t="shared" si="11"/>
        <v>353917.68999999994</v>
      </c>
      <c r="D45" s="10">
        <f t="shared" si="11"/>
        <v>461021.87</v>
      </c>
      <c r="E45" s="10">
        <f t="shared" si="11"/>
        <v>266826.9699999999</v>
      </c>
      <c r="F45" s="10">
        <f t="shared" si="11"/>
        <v>328622.50999999995</v>
      </c>
      <c r="G45" s="10">
        <f t="shared" si="11"/>
        <v>384250.82999999996</v>
      </c>
      <c r="H45" s="10">
        <f t="shared" si="11"/>
        <v>325557.67</v>
      </c>
      <c r="I45" s="10">
        <f t="shared" si="11"/>
        <v>492954.14</v>
      </c>
      <c r="J45" s="10">
        <f t="shared" si="11"/>
        <v>114853.76999999999</v>
      </c>
      <c r="K45" s="21">
        <f>SUM(B45:J45)</f>
        <v>3118102.82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390097.37</v>
      </c>
      <c r="C51" s="10">
        <f t="shared" si="12"/>
        <v>353917.69</v>
      </c>
      <c r="D51" s="10">
        <f t="shared" si="12"/>
        <v>461021.87</v>
      </c>
      <c r="E51" s="10">
        <f t="shared" si="12"/>
        <v>266826.98</v>
      </c>
      <c r="F51" s="10">
        <f t="shared" si="12"/>
        <v>328622.52</v>
      </c>
      <c r="G51" s="10">
        <f t="shared" si="12"/>
        <v>384250.83</v>
      </c>
      <c r="H51" s="10">
        <f t="shared" si="12"/>
        <v>325557.67</v>
      </c>
      <c r="I51" s="10">
        <f>SUM(I52:I64)</f>
        <v>492954.14</v>
      </c>
      <c r="J51" s="10">
        <f t="shared" si="12"/>
        <v>114853.76</v>
      </c>
      <c r="K51" s="5">
        <f>SUM(K52:K64)</f>
        <v>3118102.8299999996</v>
      </c>
      <c r="L51" s="9"/>
    </row>
    <row r="52" spans="1:11" ht="16.5" customHeight="1">
      <c r="A52" s="7" t="s">
        <v>71</v>
      </c>
      <c r="B52" s="8">
        <v>339618.77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339618.77</v>
      </c>
    </row>
    <row r="53" spans="1:11" ht="16.5" customHeight="1">
      <c r="A53" s="7" t="s">
        <v>72</v>
      </c>
      <c r="B53" s="8">
        <v>50478.6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50478.6</v>
      </c>
    </row>
    <row r="54" spans="1:11" ht="16.5" customHeight="1">
      <c r="A54" s="7" t="s">
        <v>4</v>
      </c>
      <c r="B54" s="6">
        <v>0</v>
      </c>
      <c r="C54" s="8">
        <v>353917.69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353917.69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461021.87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461021.87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266826.98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266826.98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328622.52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328622.52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384250.83</v>
      </c>
      <c r="H58" s="6">
        <v>0</v>
      </c>
      <c r="I58" s="6">
        <v>0</v>
      </c>
      <c r="J58" s="6">
        <v>0</v>
      </c>
      <c r="K58" s="5">
        <f t="shared" si="13"/>
        <v>384250.83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325557.67</v>
      </c>
      <c r="I59" s="6">
        <v>0</v>
      </c>
      <c r="J59" s="6">
        <v>0</v>
      </c>
      <c r="K59" s="5">
        <f t="shared" si="13"/>
        <v>325557.67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162034.03</v>
      </c>
      <c r="J61" s="6">
        <v>0</v>
      </c>
      <c r="K61" s="5">
        <f t="shared" si="13"/>
        <v>162034.03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330920.11</v>
      </c>
      <c r="J62" s="6">
        <v>0</v>
      </c>
      <c r="K62" s="5">
        <f t="shared" si="13"/>
        <v>330920.11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114853.76</v>
      </c>
      <c r="K63" s="5">
        <f t="shared" si="13"/>
        <v>114853.76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11562.4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0</v>
      </c>
    </row>
    <row r="73" spans="1:2" ht="14.25">
      <c r="A73" s="7" t="s">
        <v>56</v>
      </c>
      <c r="B73" s="8">
        <v>0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2054.25</v>
      </c>
    </row>
    <row r="77" spans="1:2" ht="14.25">
      <c r="A77" s="7" t="s">
        <v>60</v>
      </c>
      <c r="B77" s="8">
        <v>3774.97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2020-02-21T14:39:06Z</dcterms:modified>
  <cp:category/>
  <cp:version/>
  <cp:contentType/>
  <cp:contentStatus/>
</cp:coreProperties>
</file>