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<sst xmlns="http://schemas.openxmlformats.org/spreadsheetml/2006/main" count="82" uniqueCount="81">
  <si>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</si>
  <si>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</si>
  <si>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</si>
  <si>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</si>
  <si>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</si>
  <si>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</si>
  <si>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</si>
  <si>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</si>
  <si>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</si>
  <si>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</si>
  <si>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</si>
  <si>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</si>
  <si>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</si>
  <si>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</si>
  <si>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</si>
  <si>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</si>
  <si>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</si>
  <si>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</si>
  <si>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</si>
  <si>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</si>
  <si>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</si>
  <si>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</si>
  <si>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</si>
  <si>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</si>
  <si>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</si>
  <si>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</si>
  <si>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</si>
  <si>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</si>
  <si>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</si>
  <si>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</si>
  <si>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</si>
  <si>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</si>
  <si>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</si>
  <si>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</si>
  <si>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</si>
  <si>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</si>
  <si>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</si>
  <si>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</si>
  <si>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</si>
  <si>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</si>
  <si>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</si>
  <si>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</si>
  <si>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</si>
  <si>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</si>
  <si>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</si>
  <si>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</si>
  <si>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</si>
  <si>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</si>
  <si>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</si>
  <si>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</si>
  <si>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</si>
  <si>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</si>
  <si>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</si>
  <si>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</si>
  <si>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</si>
  <si>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</si>
  <si>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</si>
  <si>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</si>
  <si>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</si>
  <si>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</si>
  <si>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</si>
  <si>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</si>
  <si>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</si>
  <si>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</si>
  <si>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</si>
  <si>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</si>
  <si>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</si>
  <si>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</si>
  <si>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</si>
  <si>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</si>
  <si>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</si>
  <si>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</si>
  <si>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</si>
  <si>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</si>
  <si>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</si>
  <si>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</si>
  <si>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</si>
  <si>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</si>
  <si>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</si>
  <si>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</si>
  <si>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15/02/20 - VENCIMENTO 21/02/20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</si>
</sst>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218916</v>
      </c>
      <c r="C7" s="48">
        <f t="shared" si="0"/>
        <v>187316</v>
      </c>
      <c r="D7" s="48">
        <f t="shared" si="0"/>
        <v>243417</v>
      </c>
      <c r="E7" s="48">
        <f t="shared" si="0"/>
        <v>135437</v>
      </c>
      <c r="F7" s="48">
        <f t="shared" si="0"/>
        <v>149740</v>
      </c>
      <c r="G7" s="48">
        <f t="shared" si="0"/>
        <v>177443</v>
      </c>
      <c r="H7" s="48">
        <f t="shared" si="0"/>
        <v>194427</v>
      </c>
      <c r="I7" s="48">
        <f t="shared" si="0"/>
        <v>271372</v>
      </c>
      <c r="J7" s="48">
        <f t="shared" si="0"/>
        <v>55765</v>
      </c>
      <c r="K7" s="48">
        <f t="shared" si="0"/>
        <v>1633833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18236</v>
      </c>
      <c r="C8" s="46">
        <f t="shared" si="1"/>
        <v>18948</v>
      </c>
      <c r="D8" s="46">
        <f t="shared" si="1"/>
        <v>18510</v>
      </c>
      <c r="E8" s="46">
        <f t="shared" si="1"/>
        <v>11808</v>
      </c>
      <c r="F8" s="46">
        <f t="shared" si="1"/>
        <v>12209</v>
      </c>
      <c r="G8" s="46">
        <f t="shared" si="1"/>
        <v>9280</v>
      </c>
      <c r="H8" s="46">
        <f t="shared" si="1"/>
        <v>8146</v>
      </c>
      <c r="I8" s="46">
        <f t="shared" si="1"/>
        <v>21901</v>
      </c>
      <c r="J8" s="46">
        <f t="shared" si="1"/>
        <v>2930</v>
      </c>
      <c r="K8" s="39">
        <f>SUM(B8:J8)</f>
        <v>121968</v>
      </c>
      <c r="L8"/>
      <c r="M8"/>
      <c r="N8"/>
    </row>
    <row r="9" spans="1:14" ht="16.5" customHeight="1">
      <c r="A9" s="23" t="s">
        <v>36</v>
      </c>
      <c r="B9" s="46">
        <v>18224</v>
      </c>
      <c r="C9" s="46">
        <v>18945</v>
      </c>
      <c r="D9" s="46">
        <v>18509</v>
      </c>
      <c r="E9" s="46">
        <v>11793</v>
      </c>
      <c r="F9" s="46">
        <v>12200</v>
      </c>
      <c r="G9" s="46">
        <v>9275</v>
      </c>
      <c r="H9" s="46">
        <v>8146</v>
      </c>
      <c r="I9" s="46">
        <v>21877</v>
      </c>
      <c r="J9" s="46">
        <v>2930</v>
      </c>
      <c r="K9" s="39">
        <f>SUM(B9:J9)</f>
        <v>121899</v>
      </c>
      <c r="L9"/>
      <c r="M9"/>
      <c r="N9"/>
    </row>
    <row r="10" spans="1:14" ht="16.5" customHeight="1">
      <c r="A10" s="23" t="s">
        <v>35</v>
      </c>
      <c r="B10" s="46">
        <v>12</v>
      </c>
      <c r="C10" s="46">
        <v>3</v>
      </c>
      <c r="D10" s="46">
        <v>1</v>
      </c>
      <c r="E10" s="46">
        <v>15</v>
      </c>
      <c r="F10" s="46">
        <v>9</v>
      </c>
      <c r="G10" s="46">
        <v>5</v>
      </c>
      <c r="H10" s="46">
        <v>0</v>
      </c>
      <c r="I10" s="46">
        <v>24</v>
      </c>
      <c r="J10" s="46">
        <v>0</v>
      </c>
      <c r="K10" s="39">
        <f>SUM(B10:J10)</f>
        <v>69</v>
      </c>
      <c r="L10"/>
      <c r="M10"/>
      <c r="N10"/>
    </row>
    <row r="11" spans="1:14" ht="16.5" customHeight="1">
      <c r="A11" s="45" t="s">
        <v>34</v>
      </c>
      <c r="B11" s="44">
        <v>200680</v>
      </c>
      <c r="C11" s="44">
        <v>168368</v>
      </c>
      <c r="D11" s="44">
        <v>224907</v>
      </c>
      <c r="E11" s="44">
        <v>123629</v>
      </c>
      <c r="F11" s="44">
        <v>137531</v>
      </c>
      <c r="G11" s="44">
        <v>168163</v>
      </c>
      <c r="H11" s="44">
        <v>186281</v>
      </c>
      <c r="I11" s="44">
        <v>249471</v>
      </c>
      <c r="J11" s="44">
        <v>52835</v>
      </c>
      <c r="K11" s="39">
        <f>SUM(B11:J11)</f>
        <v>1511865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1.023399481939529</v>
      </c>
      <c r="C15" s="40">
        <v>1.005486646771718</v>
      </c>
      <c r="D15" s="40">
        <v>0.996947898904039</v>
      </c>
      <c r="E15" s="40">
        <v>1.089841284272853</v>
      </c>
      <c r="F15" s="40">
        <v>0.98649929857246</v>
      </c>
      <c r="G15" s="40">
        <v>0.958142992663847</v>
      </c>
      <c r="H15" s="40">
        <v>1.031163191450706</v>
      </c>
      <c r="I15" s="40">
        <v>1.02080822470961</v>
      </c>
      <c r="J15" s="40">
        <v>1.036617662668757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803394.7400000001</v>
      </c>
      <c r="C17" s="37">
        <f t="shared" si="2"/>
        <v>732504.91</v>
      </c>
      <c r="D17" s="37">
        <f t="shared" si="2"/>
        <v>1028744.6599999999</v>
      </c>
      <c r="E17" s="37">
        <f t="shared" si="2"/>
        <v>559840.33</v>
      </c>
      <c r="F17" s="37">
        <f t="shared" si="2"/>
        <v>582962.2700000001</v>
      </c>
      <c r="G17" s="37">
        <f t="shared" si="2"/>
        <v>665550.19</v>
      </c>
      <c r="H17" s="37">
        <f t="shared" si="2"/>
        <v>623380.77</v>
      </c>
      <c r="I17" s="37">
        <f t="shared" si="2"/>
        <v>913795.8200000001</v>
      </c>
      <c r="J17" s="37">
        <f t="shared" si="2"/>
        <v>212033.58</v>
      </c>
      <c r="K17" s="37">
        <f aca="true" t="shared" si="3" ref="K17:K22">SUM(B17:J17)</f>
        <v>6122207.27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744489.53</v>
      </c>
      <c r="C18" s="31">
        <f t="shared" si="4"/>
        <v>699269.36</v>
      </c>
      <c r="D18" s="31">
        <f t="shared" si="4"/>
        <v>1006602.32</v>
      </c>
      <c r="E18" s="31">
        <f t="shared" si="4"/>
        <v>487600.29</v>
      </c>
      <c r="F18" s="31">
        <f t="shared" si="4"/>
        <v>570105.1</v>
      </c>
      <c r="G18" s="31">
        <f t="shared" si="4"/>
        <v>683066.83</v>
      </c>
      <c r="H18" s="31">
        <f t="shared" si="4"/>
        <v>596618.69</v>
      </c>
      <c r="I18" s="31">
        <f t="shared" si="4"/>
        <v>840601.91</v>
      </c>
      <c r="J18" s="31">
        <f t="shared" si="4"/>
        <v>195707.27</v>
      </c>
      <c r="K18" s="31">
        <f t="shared" si="3"/>
        <v>5824061.3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17420.67</v>
      </c>
      <c r="C19" s="31">
        <f t="shared" si="5"/>
        <v>3836.64</v>
      </c>
      <c r="D19" s="31">
        <f t="shared" si="5"/>
        <v>-3072.25</v>
      </c>
      <c r="E19" s="31">
        <f t="shared" si="5"/>
        <v>43806.64</v>
      </c>
      <c r="F19" s="31">
        <f t="shared" si="5"/>
        <v>-7696.82</v>
      </c>
      <c r="G19" s="31">
        <f t="shared" si="5"/>
        <v>-28591.13</v>
      </c>
      <c r="H19" s="31">
        <f t="shared" si="5"/>
        <v>18592.54</v>
      </c>
      <c r="I19" s="31">
        <f t="shared" si="5"/>
        <v>17491.43</v>
      </c>
      <c r="J19" s="31">
        <f t="shared" si="5"/>
        <v>7166.34</v>
      </c>
      <c r="K19" s="31">
        <f t="shared" si="3"/>
        <v>68954.06</v>
      </c>
      <c r="L19"/>
      <c r="M19"/>
      <c r="N19"/>
    </row>
    <row r="20" spans="1:14" ht="16.5" customHeight="1">
      <c r="A20" s="18" t="s">
        <v>28</v>
      </c>
      <c r="B20" s="31">
        <v>40069.38</v>
      </c>
      <c r="C20" s="31">
        <v>29398.91</v>
      </c>
      <c r="D20" s="31">
        <v>25718.73</v>
      </c>
      <c r="E20" s="31">
        <v>27018.24</v>
      </c>
      <c r="F20" s="31">
        <v>23337.04</v>
      </c>
      <c r="G20" s="31">
        <v>16739.35</v>
      </c>
      <c r="H20" s="31">
        <v>22773.06</v>
      </c>
      <c r="I20" s="31">
        <v>58475.24</v>
      </c>
      <c r="J20" s="31">
        <v>12184.8</v>
      </c>
      <c r="K20" s="31">
        <f t="shared" si="3"/>
        <v>255714.74999999997</v>
      </c>
      <c r="L20"/>
      <c r="M20"/>
      <c r="N20"/>
    </row>
    <row r="21" spans="1:14" ht="16.5" customHeight="1">
      <c r="A21" s="18" t="s">
        <v>27</v>
      </c>
      <c r="B21" s="31">
        <v>1415.16</v>
      </c>
      <c r="C21" s="35">
        <v>0</v>
      </c>
      <c r="D21" s="35">
        <v>0</v>
      </c>
      <c r="E21" s="31">
        <v>1415.16</v>
      </c>
      <c r="F21" s="31">
        <v>1415.16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4245.4800000000005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-504.14</v>
      </c>
      <c r="E22" s="31">
        <v>0</v>
      </c>
      <c r="F22" s="35">
        <v>-4198.21</v>
      </c>
      <c r="G22" s="31">
        <v>-5664.86</v>
      </c>
      <c r="H22" s="31">
        <v>-14603.52</v>
      </c>
      <c r="I22" s="35">
        <v>-2772.76</v>
      </c>
      <c r="J22" s="31">
        <v>-3024.83</v>
      </c>
      <c r="K22" s="31">
        <f t="shared" si="3"/>
        <v>-30768.32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-80185.6</v>
      </c>
      <c r="C25" s="31">
        <f t="shared" si="6"/>
        <v>-83358</v>
      </c>
      <c r="D25" s="31">
        <f t="shared" si="6"/>
        <v>-100708.04000000001</v>
      </c>
      <c r="E25" s="31">
        <f t="shared" si="6"/>
        <v>-51889.2</v>
      </c>
      <c r="F25" s="31">
        <f t="shared" si="6"/>
        <v>-53680</v>
      </c>
      <c r="G25" s="31">
        <f t="shared" si="6"/>
        <v>-40810</v>
      </c>
      <c r="H25" s="31">
        <f t="shared" si="6"/>
        <v>-35842.4</v>
      </c>
      <c r="I25" s="31">
        <f t="shared" si="6"/>
        <v>-96258.8</v>
      </c>
      <c r="J25" s="31">
        <f t="shared" si="6"/>
        <v>-18470.11</v>
      </c>
      <c r="K25" s="31">
        <f aca="true" t="shared" si="7" ref="K25:K33">SUM(B25:J25)</f>
        <v>-561202.15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-80185.6</v>
      </c>
      <c r="C26" s="31">
        <f t="shared" si="8"/>
        <v>-83358</v>
      </c>
      <c r="D26" s="31">
        <f t="shared" si="8"/>
        <v>-81439.6</v>
      </c>
      <c r="E26" s="31">
        <f t="shared" si="8"/>
        <v>-51889.2</v>
      </c>
      <c r="F26" s="31">
        <f t="shared" si="8"/>
        <v>-53680</v>
      </c>
      <c r="G26" s="31">
        <f t="shared" si="8"/>
        <v>-40810</v>
      </c>
      <c r="H26" s="31">
        <f t="shared" si="8"/>
        <v>-35842.4</v>
      </c>
      <c r="I26" s="31">
        <f t="shared" si="8"/>
        <v>-96258.8</v>
      </c>
      <c r="J26" s="31">
        <f t="shared" si="8"/>
        <v>-12892</v>
      </c>
      <c r="K26" s="31">
        <f t="shared" si="7"/>
        <v>-536355.6000000001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-80185.6</v>
      </c>
      <c r="C27" s="31">
        <f aca="true" t="shared" si="9" ref="C27:J27">-ROUND((C9)*$E$3,2)</f>
        <v>-83358</v>
      </c>
      <c r="D27" s="31">
        <f t="shared" si="9"/>
        <v>-81439.6</v>
      </c>
      <c r="E27" s="31">
        <f t="shared" si="9"/>
        <v>-51889.2</v>
      </c>
      <c r="F27" s="31">
        <f t="shared" si="9"/>
        <v>-53680</v>
      </c>
      <c r="G27" s="31">
        <f t="shared" si="9"/>
        <v>-40810</v>
      </c>
      <c r="H27" s="31">
        <f t="shared" si="9"/>
        <v>-35842.4</v>
      </c>
      <c r="I27" s="31">
        <f t="shared" si="9"/>
        <v>-96258.8</v>
      </c>
      <c r="J27" s="31">
        <f t="shared" si="9"/>
        <v>-12892</v>
      </c>
      <c r="K27" s="31">
        <f t="shared" si="7"/>
        <v>-536355.6000000001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0</v>
      </c>
      <c r="C29" s="31">
        <v>0</v>
      </c>
      <c r="D29" s="31">
        <v>0</v>
      </c>
      <c r="E29" s="31">
        <v>0</v>
      </c>
      <c r="F29" s="27">
        <v>0</v>
      </c>
      <c r="G29" s="31">
        <v>0</v>
      </c>
      <c r="H29" s="31">
        <v>0</v>
      </c>
      <c r="I29" s="31">
        <v>0</v>
      </c>
      <c r="J29" s="31">
        <v>0</v>
      </c>
      <c r="K29" s="31">
        <f t="shared" si="7"/>
        <v>0</v>
      </c>
      <c r="L29"/>
      <c r="M29"/>
      <c r="N29"/>
    </row>
    <row r="30" spans="1:14" ht="16.5" customHeight="1">
      <c r="A30" s="26" t="s">
        <v>21</v>
      </c>
      <c r="B30" s="31">
        <v>0</v>
      </c>
      <c r="C30" s="31">
        <v>0</v>
      </c>
      <c r="D30" s="31">
        <v>0</v>
      </c>
      <c r="E30" s="31">
        <v>0</v>
      </c>
      <c r="F30" s="27">
        <v>0</v>
      </c>
      <c r="G30" s="31">
        <v>0</v>
      </c>
      <c r="H30" s="31">
        <v>0</v>
      </c>
      <c r="I30" s="31">
        <v>0</v>
      </c>
      <c r="J30" s="31">
        <v>0</v>
      </c>
      <c r="K30" s="31">
        <f t="shared" si="7"/>
        <v>0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-19268.44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-5578.11</v>
      </c>
      <c r="K31" s="31">
        <f t="shared" si="7"/>
        <v>-24846.55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-19268.44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-5578.11</v>
      </c>
      <c r="K32" s="31">
        <f t="shared" si="7"/>
        <v>-24846.55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723209.1400000001</v>
      </c>
      <c r="C45" s="10">
        <f t="shared" si="11"/>
        <v>649146.91</v>
      </c>
      <c r="D45" s="10">
        <f t="shared" si="11"/>
        <v>928036.6199999999</v>
      </c>
      <c r="E45" s="10">
        <f t="shared" si="11"/>
        <v>507951.12999999995</v>
      </c>
      <c r="F45" s="10">
        <f t="shared" si="11"/>
        <v>529282.2700000001</v>
      </c>
      <c r="G45" s="10">
        <f t="shared" si="11"/>
        <v>624740.19</v>
      </c>
      <c r="H45" s="10">
        <f t="shared" si="11"/>
        <v>587538.37</v>
      </c>
      <c r="I45" s="10">
        <f t="shared" si="11"/>
        <v>817537.02</v>
      </c>
      <c r="J45" s="10">
        <f t="shared" si="11"/>
        <v>193563.46999999997</v>
      </c>
      <c r="K45" s="21">
        <f>SUM(B45:J45)</f>
        <v>5561005.12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723209.15</v>
      </c>
      <c r="C51" s="10">
        <f t="shared" si="12"/>
        <v>649146.91</v>
      </c>
      <c r="D51" s="10">
        <f t="shared" si="12"/>
        <v>928036.61</v>
      </c>
      <c r="E51" s="10">
        <f t="shared" si="12"/>
        <v>507951.12</v>
      </c>
      <c r="F51" s="10">
        <f t="shared" si="12"/>
        <v>529282.27</v>
      </c>
      <c r="G51" s="10">
        <f t="shared" si="12"/>
        <v>624740.19</v>
      </c>
      <c r="H51" s="10">
        <f t="shared" si="12"/>
        <v>587538.37</v>
      </c>
      <c r="I51" s="10">
        <f>SUM(I52:I64)</f>
        <v>817537.02</v>
      </c>
      <c r="J51" s="10">
        <f t="shared" si="12"/>
        <v>193563.47</v>
      </c>
      <c r="K51" s="5">
        <f>SUM(K52:K64)</f>
        <v>5561005.11</v>
      </c>
      <c r="L51" s="9"/>
    </row>
    <row r="52" spans="1:11" ht="16.5" customHeight="1">
      <c r="A52" s="7" t="s">
        <v>71</v>
      </c>
      <c r="B52" s="8">
        <v>631650.87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631650.87</v>
      </c>
    </row>
    <row r="53" spans="1:11" ht="16.5" customHeight="1">
      <c r="A53" s="7" t="s">
        <v>72</v>
      </c>
      <c r="B53" s="8">
        <v>91558.28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91558.28</v>
      </c>
    </row>
    <row r="54" spans="1:11" ht="16.5" customHeight="1">
      <c r="A54" s="7" t="s">
        <v>4</v>
      </c>
      <c r="B54" s="6">
        <v>0</v>
      </c>
      <c r="C54" s="8">
        <v>649146.91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649146.91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928036.61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928036.61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507951.12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507951.12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529282.27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529282.27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624740.19</v>
      </c>
      <c r="H58" s="6">
        <v>0</v>
      </c>
      <c r="I58" s="6">
        <v>0</v>
      </c>
      <c r="J58" s="6">
        <v>0</v>
      </c>
      <c r="K58" s="5">
        <f t="shared" si="13"/>
        <v>624740.19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587538.37</v>
      </c>
      <c r="I59" s="6">
        <v>0</v>
      </c>
      <c r="J59" s="6">
        <v>0</v>
      </c>
      <c r="K59" s="5">
        <f t="shared" si="13"/>
        <v>587538.37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289816.87</v>
      </c>
      <c r="J61" s="6">
        <v>0</v>
      </c>
      <c r="K61" s="5">
        <f t="shared" si="13"/>
        <v>289816.87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527720.15</v>
      </c>
      <c r="J62" s="6">
        <v>0</v>
      </c>
      <c r="K62" s="5">
        <f t="shared" si="13"/>
        <v>527720.15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193563.47</v>
      </c>
      <c r="K63" s="5">
        <f t="shared" si="13"/>
        <v>193563.47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13204.26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0</v>
      </c>
    </row>
    <row r="73" spans="1:2" ht="14.25">
      <c r="A73" s="7" t="s">
        <v>56</v>
      </c>
      <c r="B73" s="8">
        <v>0</v>
      </c>
    </row>
    <row r="74" spans="1:2" ht="14.25">
      <c r="A74" s="7" t="s">
        <v>57</v>
      </c>
      <c r="B74" s="8">
        <v>0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2054.25</v>
      </c>
    </row>
    <row r="77" spans="1:2" ht="14.25">
      <c r="A77" s="7" t="s">
        <v>60</v>
      </c>
      <c r="B77" s="8">
        <v>5416.83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5733.18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2020-02-21T14:38:26Z</dcterms:modified>
  <cp:category/>
  <cp:version/>
  <cp:contentType/>
  <cp:contentStatus/>
</cp:coreProperties>
</file>