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<sst xmlns="http://schemas.openxmlformats.org/spreadsheetml/2006/main" count="83" uniqueCount="82">
  <si>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</si>
  <si>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</si>
  <si>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</si>
  <si>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</si>
  <si>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</si>
  <si>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</si>
  <si>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</si>
  <si>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</si>
  <si>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</si>
  <si>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</si>
  <si>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</si>
  <si>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</si>
  <si>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</si>
  <si>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</si>
  <si>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</si>
  <si>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</si>
  <si>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</si>
  <si>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</si>
  <si>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</si>
  <si>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</si>
  <si>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</si>
  <si>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</si>
  <si>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</si>
  <si>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</si>
  <si>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</si>
  <si>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</si>
  <si>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</si>
  <si>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</si>
  <si>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</si>
  <si>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</si>
  <si>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</si>
  <si>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</si>
  <si>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</si>
  <si>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</si>
  <si>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</si>
  <si>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</si>
  <si>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</si>
  <si>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</si>
  <si>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</si>
  <si>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</si>
  <si>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</si>
  <si>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</si>
  <si>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</si>
  <si>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</si>
  <si>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</si>
  <si>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</si>
  <si>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</si>
  <si>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</si>
  <si>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</si>
  <si>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</si>
  <si>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</si>
  <si>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</si>
  <si>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</si>
  <si>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</si>
  <si>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</si>
  <si>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</si>
  <si>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</si>
  <si>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</si>
  <si>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</si>
  <si>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</si>
  <si>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</si>
  <si>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</si>
  <si>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</si>
  <si>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</si>
  <si>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</si>
  <si>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</si>
  <si>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</si>
  <si>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</si>
  <si>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</si>
  <si>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</si>
  <si>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</si>
  <si>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</si>
  <si>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</si>
  <si>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</si>
  <si>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</si>
  <si>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</si>
  <si>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</si>
  <si>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</si>
  <si>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</si>
  <si>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13/02/20 - VENCIMENTO 20/02/20</t>
  </si>
  <si>
    <t>5.3. Revisão de Remuneração pelo Transporte Coletivo ¹</t>
  </si>
  <si>
    <t>¹ Remuneração do ARLA de dez/19.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</si>
</sst>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72</v>
      </c>
      <c r="C5" s="50" t="s">
        <v>48</v>
      </c>
      <c r="D5" s="51" t="s">
        <v>73</v>
      </c>
      <c r="E5" s="51" t="s">
        <v>74</v>
      </c>
      <c r="F5" s="51" t="s">
        <v>75</v>
      </c>
      <c r="G5" s="50" t="s">
        <v>76</v>
      </c>
      <c r="H5" s="51" t="s">
        <v>73</v>
      </c>
      <c r="I5" s="50" t="s">
        <v>47</v>
      </c>
      <c r="J5" s="50" t="s">
        <v>77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3" t="s">
        <v>37</v>
      </c>
      <c r="B7" s="48">
        <f aca="true" t="shared" si="0" ref="B7:K7">B8+B11</f>
        <v>418800</v>
      </c>
      <c r="C7" s="48">
        <f t="shared" si="0"/>
        <v>347434</v>
      </c>
      <c r="D7" s="48">
        <f t="shared" si="0"/>
        <v>412240</v>
      </c>
      <c r="E7" s="48">
        <f t="shared" si="0"/>
        <v>257624</v>
      </c>
      <c r="F7" s="48">
        <f t="shared" si="0"/>
        <v>272665</v>
      </c>
      <c r="G7" s="48">
        <f t="shared" si="0"/>
        <v>296587</v>
      </c>
      <c r="H7" s="48">
        <f t="shared" si="0"/>
        <v>308940</v>
      </c>
      <c r="I7" s="48">
        <f t="shared" si="0"/>
        <v>488297</v>
      </c>
      <c r="J7" s="48">
        <f t="shared" si="0"/>
        <v>146539</v>
      </c>
      <c r="K7" s="48">
        <f t="shared" si="0"/>
        <v>2949126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26644</v>
      </c>
      <c r="C8" s="46">
        <f t="shared" si="1"/>
        <v>24159</v>
      </c>
      <c r="D8" s="46">
        <f t="shared" si="1"/>
        <v>23038</v>
      </c>
      <c r="E8" s="46">
        <f t="shared" si="1"/>
        <v>16766</v>
      </c>
      <c r="F8" s="46">
        <f t="shared" si="1"/>
        <v>17649</v>
      </c>
      <c r="G8" s="46">
        <f t="shared" si="1"/>
        <v>11788</v>
      </c>
      <c r="H8" s="46">
        <f t="shared" si="1"/>
        <v>9284</v>
      </c>
      <c r="I8" s="46">
        <f t="shared" si="1"/>
        <v>30351</v>
      </c>
      <c r="J8" s="46">
        <f t="shared" si="1"/>
        <v>6443</v>
      </c>
      <c r="K8" s="39">
        <f>SUM(B8:J8)</f>
        <v>166122</v>
      </c>
      <c r="L8"/>
      <c r="M8"/>
      <c r="N8"/>
    </row>
    <row r="9" spans="1:14" ht="16.5" customHeight="1">
      <c r="A9" s="23" t="s">
        <v>35</v>
      </c>
      <c r="B9" s="46">
        <v>26620</v>
      </c>
      <c r="C9" s="46">
        <v>24151</v>
      </c>
      <c r="D9" s="46">
        <v>23006</v>
      </c>
      <c r="E9" s="46">
        <v>16708</v>
      </c>
      <c r="F9" s="46">
        <v>17628</v>
      </c>
      <c r="G9" s="46">
        <v>11787</v>
      </c>
      <c r="H9" s="46">
        <v>9284</v>
      </c>
      <c r="I9" s="46">
        <v>30299</v>
      </c>
      <c r="J9" s="46">
        <v>6443</v>
      </c>
      <c r="K9" s="39">
        <f>SUM(B9:J9)</f>
        <v>165926</v>
      </c>
      <c r="L9"/>
      <c r="M9"/>
      <c r="N9"/>
    </row>
    <row r="10" spans="1:14" ht="16.5" customHeight="1">
      <c r="A10" s="23" t="s">
        <v>34</v>
      </c>
      <c r="B10" s="46">
        <v>24</v>
      </c>
      <c r="C10" s="46">
        <v>8</v>
      </c>
      <c r="D10" s="46">
        <v>32</v>
      </c>
      <c r="E10" s="46">
        <v>58</v>
      </c>
      <c r="F10" s="46">
        <v>21</v>
      </c>
      <c r="G10" s="46">
        <v>1</v>
      </c>
      <c r="H10" s="46">
        <v>0</v>
      </c>
      <c r="I10" s="46">
        <v>52</v>
      </c>
      <c r="J10" s="46">
        <v>0</v>
      </c>
      <c r="K10" s="39">
        <f>SUM(B10:J10)</f>
        <v>196</v>
      </c>
      <c r="L10"/>
      <c r="M10"/>
      <c r="N10"/>
    </row>
    <row r="11" spans="1:14" ht="16.5" customHeight="1">
      <c r="A11" s="45" t="s">
        <v>33</v>
      </c>
      <c r="B11" s="44">
        <v>392156</v>
      </c>
      <c r="C11" s="44">
        <v>323275</v>
      </c>
      <c r="D11" s="44">
        <v>389202</v>
      </c>
      <c r="E11" s="44">
        <v>240858</v>
      </c>
      <c r="F11" s="44">
        <v>255016</v>
      </c>
      <c r="G11" s="44">
        <v>284799</v>
      </c>
      <c r="H11" s="44">
        <v>299656</v>
      </c>
      <c r="I11" s="44">
        <v>457946</v>
      </c>
      <c r="J11" s="44">
        <v>140096</v>
      </c>
      <c r="K11" s="39">
        <f>SUM(B11:J11)</f>
        <v>2783004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1499066.41</v>
      </c>
      <c r="C17" s="37">
        <f t="shared" si="2"/>
        <v>1333520.99</v>
      </c>
      <c r="D17" s="37">
        <f t="shared" si="2"/>
        <v>1724747.6300000001</v>
      </c>
      <c r="E17" s="37">
        <f t="shared" si="2"/>
        <v>1039258.92</v>
      </c>
      <c r="F17" s="37">
        <f t="shared" si="2"/>
        <v>1044656.1299999999</v>
      </c>
      <c r="G17" s="37">
        <f t="shared" si="2"/>
        <v>1104997.52</v>
      </c>
      <c r="H17" s="37">
        <f t="shared" si="2"/>
        <v>985725.9400000001</v>
      </c>
      <c r="I17" s="37">
        <f t="shared" si="2"/>
        <v>1599724.73</v>
      </c>
      <c r="J17" s="37">
        <f t="shared" si="2"/>
        <v>542270.2700000001</v>
      </c>
      <c r="K17" s="37">
        <f aca="true" t="shared" si="3" ref="K17:K22">SUM(B17:J17)</f>
        <v>10873968.54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1424255.04</v>
      </c>
      <c r="C18" s="31">
        <f t="shared" si="4"/>
        <v>1297005.87</v>
      </c>
      <c r="D18" s="31">
        <f t="shared" si="4"/>
        <v>1704736.07</v>
      </c>
      <c r="E18" s="31">
        <f t="shared" si="4"/>
        <v>927497.92</v>
      </c>
      <c r="F18" s="31">
        <f t="shared" si="4"/>
        <v>1038117.45</v>
      </c>
      <c r="G18" s="31">
        <f t="shared" si="4"/>
        <v>1141711.66</v>
      </c>
      <c r="H18" s="31">
        <f t="shared" si="4"/>
        <v>948013.28</v>
      </c>
      <c r="I18" s="31">
        <f t="shared" si="4"/>
        <v>1512548.79</v>
      </c>
      <c r="J18" s="31">
        <f t="shared" si="4"/>
        <v>514278.62</v>
      </c>
      <c r="K18" s="31">
        <f t="shared" si="3"/>
        <v>10508164.700000001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33326.83</v>
      </c>
      <c r="C19" s="31">
        <f t="shared" si="5"/>
        <v>7116.21</v>
      </c>
      <c r="D19" s="31">
        <f t="shared" si="5"/>
        <v>-5203.03</v>
      </c>
      <c r="E19" s="31">
        <f t="shared" si="5"/>
        <v>83327.6</v>
      </c>
      <c r="F19" s="31">
        <f t="shared" si="5"/>
        <v>-14015.31</v>
      </c>
      <c r="G19" s="31">
        <f t="shared" si="5"/>
        <v>-47788.63</v>
      </c>
      <c r="H19" s="31">
        <f t="shared" si="5"/>
        <v>29543.12</v>
      </c>
      <c r="I19" s="31">
        <f t="shared" si="5"/>
        <v>31473.46</v>
      </c>
      <c r="J19" s="31">
        <f t="shared" si="5"/>
        <v>18831.68</v>
      </c>
      <c r="K19" s="31">
        <f t="shared" si="3"/>
        <v>136611.93000000002</v>
      </c>
      <c r="L19"/>
      <c r="M19"/>
      <c r="N19"/>
    </row>
    <row r="20" spans="1:14" ht="16.5" customHeight="1">
      <c r="A20" s="18" t="s">
        <v>27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26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-105495.06</v>
      </c>
      <c r="C25" s="31">
        <f t="shared" si="6"/>
        <v>-74922.94</v>
      </c>
      <c r="D25" s="31">
        <f t="shared" si="6"/>
        <v>-87778.78999999994</v>
      </c>
      <c r="E25" s="31">
        <f t="shared" si="6"/>
        <v>-111463.97</v>
      </c>
      <c r="F25" s="31">
        <f t="shared" si="6"/>
        <v>-46283.34</v>
      </c>
      <c r="G25" s="31">
        <f t="shared" si="6"/>
        <v>-81996.75</v>
      </c>
      <c r="H25" s="31">
        <f t="shared" si="6"/>
        <v>-21638.83</v>
      </c>
      <c r="I25" s="31">
        <f t="shared" si="6"/>
        <v>-96476.38999999998</v>
      </c>
      <c r="J25" s="31">
        <f t="shared" si="6"/>
        <v>-31676.550000000003</v>
      </c>
      <c r="K25" s="31">
        <f aca="true" t="shared" si="7" ref="K25:K33">SUM(B25:J25)</f>
        <v>-657732.6199999999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-157020.28</v>
      </c>
      <c r="C26" s="31">
        <f t="shared" si="8"/>
        <v>-114505.28</v>
      </c>
      <c r="D26" s="31">
        <f t="shared" si="8"/>
        <v>-120097.01999999999</v>
      </c>
      <c r="E26" s="31">
        <f t="shared" si="8"/>
        <v>-151362.82</v>
      </c>
      <c r="F26" s="31">
        <f t="shared" si="8"/>
        <v>-77563.2</v>
      </c>
      <c r="G26" s="31">
        <f t="shared" si="8"/>
        <v>-124548.81</v>
      </c>
      <c r="H26" s="31">
        <f t="shared" si="8"/>
        <v>-55544.14</v>
      </c>
      <c r="I26" s="31">
        <f t="shared" si="8"/>
        <v>-156247.33</v>
      </c>
      <c r="J26" s="31">
        <f t="shared" si="8"/>
        <v>-35423.72</v>
      </c>
      <c r="K26" s="31">
        <f t="shared" si="7"/>
        <v>-992312.5999999999</v>
      </c>
      <c r="L26"/>
      <c r="M26"/>
      <c r="N26"/>
    </row>
    <row r="27" spans="1:14" s="24" customFormat="1" ht="16.5" customHeight="1">
      <c r="A27" s="30" t="s">
        <v>69</v>
      </c>
      <c r="B27" s="31">
        <f>-ROUND((B9)*$E$3,2)</f>
        <v>-117128</v>
      </c>
      <c r="C27" s="31">
        <f aca="true" t="shared" si="9" ref="C27:J27">-ROUND((C9)*$E$3,2)</f>
        <v>-106264.4</v>
      </c>
      <c r="D27" s="31">
        <f t="shared" si="9"/>
        <v>-101226.4</v>
      </c>
      <c r="E27" s="31">
        <f t="shared" si="9"/>
        <v>-73515.2</v>
      </c>
      <c r="F27" s="31">
        <f t="shared" si="9"/>
        <v>-77563.2</v>
      </c>
      <c r="G27" s="31">
        <f t="shared" si="9"/>
        <v>-51862.8</v>
      </c>
      <c r="H27" s="31">
        <f t="shared" si="9"/>
        <v>-40849.6</v>
      </c>
      <c r="I27" s="31">
        <f t="shared" si="9"/>
        <v>-133315.6</v>
      </c>
      <c r="J27" s="31">
        <f t="shared" si="9"/>
        <v>-28349.2</v>
      </c>
      <c r="K27" s="31">
        <f t="shared" si="7"/>
        <v>-730074.3999999999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-12438.8</v>
      </c>
      <c r="C29" s="31">
        <v>-3748.8</v>
      </c>
      <c r="D29" s="31">
        <v>-5082</v>
      </c>
      <c r="E29" s="31">
        <v>-7453.6</v>
      </c>
      <c r="F29" s="27">
        <v>0</v>
      </c>
      <c r="G29" s="31">
        <v>-6899.2</v>
      </c>
      <c r="H29" s="31">
        <v>-1257.59</v>
      </c>
      <c r="I29" s="31">
        <v>-1962.55</v>
      </c>
      <c r="J29" s="31">
        <v>-605.45</v>
      </c>
      <c r="K29" s="31">
        <f t="shared" si="7"/>
        <v>-39447.98999999999</v>
      </c>
      <c r="L29"/>
      <c r="M29"/>
      <c r="N29"/>
    </row>
    <row r="30" spans="1:14" ht="16.5" customHeight="1">
      <c r="A30" s="26" t="s">
        <v>20</v>
      </c>
      <c r="B30" s="31">
        <v>-27453.48</v>
      </c>
      <c r="C30" s="31">
        <v>-4492.08</v>
      </c>
      <c r="D30" s="31">
        <v>-13788.62</v>
      </c>
      <c r="E30" s="31">
        <v>-70394.02</v>
      </c>
      <c r="F30" s="27">
        <v>0</v>
      </c>
      <c r="G30" s="31">
        <v>-65786.81</v>
      </c>
      <c r="H30" s="31">
        <v>-13436.95</v>
      </c>
      <c r="I30" s="31">
        <v>-20969.18</v>
      </c>
      <c r="J30" s="31">
        <v>-6469.07</v>
      </c>
      <c r="K30" s="31">
        <f t="shared" si="7"/>
        <v>-222790.21000000002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31">
        <v>1000000</v>
      </c>
      <c r="E39" s="31">
        <v>700000</v>
      </c>
      <c r="F39" s="17">
        <v>0</v>
      </c>
      <c r="G39" s="31">
        <v>760000</v>
      </c>
      <c r="H39" s="31">
        <v>650000</v>
      </c>
      <c r="I39" s="17">
        <v>0</v>
      </c>
      <c r="J39" s="17">
        <v>0</v>
      </c>
      <c r="K39" s="31">
        <f>SUM(B39:J39)</f>
        <v>3110000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80</v>
      </c>
      <c r="B43" s="31">
        <v>51525.22</v>
      </c>
      <c r="C43" s="31">
        <v>39582.34</v>
      </c>
      <c r="D43" s="31">
        <v>51586.67</v>
      </c>
      <c r="E43" s="31">
        <v>39898.85</v>
      </c>
      <c r="F43" s="31">
        <v>31279.86</v>
      </c>
      <c r="G43" s="31">
        <v>42552.06</v>
      </c>
      <c r="H43" s="31">
        <v>33905.31</v>
      </c>
      <c r="I43" s="31">
        <v>59770.94</v>
      </c>
      <c r="J43" s="31">
        <v>9325.28</v>
      </c>
      <c r="K43" s="31">
        <f>SUM(B43:J43)</f>
        <v>359426.53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1393571.3499999999</v>
      </c>
      <c r="C45" s="10">
        <f t="shared" si="11"/>
        <v>1258598.05</v>
      </c>
      <c r="D45" s="10">
        <f t="shared" si="11"/>
        <v>1636968.84</v>
      </c>
      <c r="E45" s="10">
        <f t="shared" si="11"/>
        <v>927794.9500000001</v>
      </c>
      <c r="F45" s="10">
        <f t="shared" si="11"/>
        <v>998372.7899999999</v>
      </c>
      <c r="G45" s="10">
        <f t="shared" si="11"/>
        <v>1023000.77</v>
      </c>
      <c r="H45" s="10">
        <f t="shared" si="11"/>
        <v>964087.1100000001</v>
      </c>
      <c r="I45" s="10">
        <f t="shared" si="11"/>
        <v>1503248.34</v>
      </c>
      <c r="J45" s="10">
        <f t="shared" si="11"/>
        <v>510593.72000000015</v>
      </c>
      <c r="K45" s="21">
        <f>SUM(B45:J45)</f>
        <v>10216235.920000002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1393571.35</v>
      </c>
      <c r="C51" s="10">
        <f t="shared" si="12"/>
        <v>1258598.05</v>
      </c>
      <c r="D51" s="10">
        <f t="shared" si="12"/>
        <v>1636968.85</v>
      </c>
      <c r="E51" s="10">
        <f t="shared" si="12"/>
        <v>927794.96</v>
      </c>
      <c r="F51" s="10">
        <f t="shared" si="12"/>
        <v>998372.79</v>
      </c>
      <c r="G51" s="10">
        <f t="shared" si="12"/>
        <v>1023000.77</v>
      </c>
      <c r="H51" s="10">
        <f t="shared" si="12"/>
        <v>964087.12</v>
      </c>
      <c r="I51" s="10">
        <f>SUM(I52:I64)</f>
        <v>1503248.3399999999</v>
      </c>
      <c r="J51" s="10">
        <f t="shared" si="12"/>
        <v>510593.73</v>
      </c>
      <c r="K51" s="5">
        <f>SUM(K52:K64)</f>
        <v>10216235.96</v>
      </c>
      <c r="L51" s="9"/>
    </row>
    <row r="52" spans="1:11" ht="16.5" customHeight="1">
      <c r="A52" s="7" t="s">
        <v>70</v>
      </c>
      <c r="B52" s="8">
        <v>1217454.37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1217454.37</v>
      </c>
    </row>
    <row r="53" spans="1:11" ht="16.5" customHeight="1">
      <c r="A53" s="7" t="s">
        <v>71</v>
      </c>
      <c r="B53" s="8">
        <v>176116.98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176116.98</v>
      </c>
    </row>
    <row r="54" spans="1:11" ht="16.5" customHeight="1">
      <c r="A54" s="7" t="s">
        <v>4</v>
      </c>
      <c r="B54" s="6">
        <v>0</v>
      </c>
      <c r="C54" s="8">
        <v>1258598.05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1258598.05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1636968.85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1636968.85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927794.96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927794.96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998372.79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998372.79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1023000.77</v>
      </c>
      <c r="H58" s="6">
        <v>0</v>
      </c>
      <c r="I58" s="6">
        <v>0</v>
      </c>
      <c r="J58" s="6">
        <v>0</v>
      </c>
      <c r="K58" s="5">
        <f t="shared" si="13"/>
        <v>1023000.77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964087.12</v>
      </c>
      <c r="I59" s="6">
        <v>0</v>
      </c>
      <c r="J59" s="6">
        <v>0</v>
      </c>
      <c r="K59" s="5">
        <f t="shared" si="13"/>
        <v>964087.12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556720.13</v>
      </c>
      <c r="J61" s="6">
        <v>0</v>
      </c>
      <c r="K61" s="5">
        <f t="shared" si="13"/>
        <v>556720.13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946528.21</v>
      </c>
      <c r="J62" s="6">
        <v>0</v>
      </c>
      <c r="K62" s="5">
        <f t="shared" si="13"/>
        <v>946528.21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510593.73</v>
      </c>
      <c r="K63" s="5">
        <f t="shared" si="13"/>
        <v>510593.73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2" t="s">
        <v>81</v>
      </c>
    </row>
    <row r="66" ht="18" customHeight="1"/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15749.900000000001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0</v>
      </c>
    </row>
    <row r="73" spans="1:2" ht="14.25">
      <c r="A73" s="7" t="s">
        <v>55</v>
      </c>
      <c r="B73" s="8">
        <v>0</v>
      </c>
    </row>
    <row r="74" spans="1:2" ht="14.25">
      <c r="A74" s="7" t="s">
        <v>56</v>
      </c>
      <c r="B74" s="8">
        <v>0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4599.89</v>
      </c>
    </row>
    <row r="77" spans="1:2" ht="14.25">
      <c r="A77" s="7" t="s">
        <v>59</v>
      </c>
      <c r="B77" s="8">
        <v>5416.83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5733.18</v>
      </c>
    </row>
    <row r="80" spans="1:2" ht="14.25">
      <c r="A80" s="4" t="s">
        <v>62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2020-02-19T20:40:29Z</dcterms:modified>
  <cp:category/>
  <cp:version/>
  <cp:contentType/>
  <cp:contentStatus/>
</cp:coreProperties>
</file>