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<sst xmlns="http://schemas.openxmlformats.org/spreadsheetml/2006/main" count="82" uniqueCount="81">
  <si>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</si>
  <si>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</si>
  <si>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</si>
  <si>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</si>
  <si>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</si>
  <si>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</si>
  <si>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</si>
  <si>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</si>
  <si>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</si>
  <si>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</si>
  <si>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</si>
  <si>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</si>
  <si>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</si>
  <si>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</si>
  <si>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</si>
  <si>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</si>
  <si>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</si>
  <si>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</si>
  <si>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</si>
  <si>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</si>
  <si>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</si>
  <si>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</si>
  <si>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</si>
  <si>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</si>
  <si>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</si>
  <si>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</si>
  <si>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</si>
  <si>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</si>
  <si>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</si>
  <si>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</si>
  <si>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</si>
  <si>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</si>
  <si>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</si>
  <si>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</si>
  <si>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</si>
  <si>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</si>
  <si>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</si>
  <si>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</si>
  <si>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</si>
  <si>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</si>
  <si>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</si>
  <si>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</si>
  <si>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</si>
  <si>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</si>
  <si>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</si>
  <si>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</si>
  <si>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</si>
  <si>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</si>
  <si>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</si>
  <si>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</si>
  <si>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</si>
  <si>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</si>
  <si>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</si>
  <si>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</si>
  <si>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</si>
  <si>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</si>
  <si>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</si>
  <si>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</si>
  <si>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</si>
  <si>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</si>
  <si>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</si>
  <si>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</si>
  <si>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</si>
  <si>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</si>
  <si>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</si>
  <si>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</si>
  <si>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</si>
  <si>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</si>
  <si>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</si>
  <si>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</si>
  <si>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</si>
  <si>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</si>
  <si>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</si>
  <si>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</si>
  <si>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</si>
  <si>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</si>
  <si>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</si>
  <si>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</si>
  <si>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</si>
  <si>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</si>
  <si>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10/02/20 - VENCIMENTO 17/02/20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</si>
</sst>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83834</v>
      </c>
      <c r="C7" s="48">
        <f t="shared" si="0"/>
        <v>82178</v>
      </c>
      <c r="D7" s="48">
        <f t="shared" si="0"/>
        <v>287012</v>
      </c>
      <c r="E7" s="48">
        <f t="shared" si="0"/>
        <v>211853</v>
      </c>
      <c r="F7" s="48">
        <f t="shared" si="0"/>
        <v>232630</v>
      </c>
      <c r="G7" s="48">
        <f t="shared" si="0"/>
        <v>262232</v>
      </c>
      <c r="H7" s="48">
        <f t="shared" si="0"/>
        <v>265588</v>
      </c>
      <c r="I7" s="48">
        <f t="shared" si="0"/>
        <v>395022</v>
      </c>
      <c r="J7" s="48">
        <f t="shared" si="0"/>
        <v>144187</v>
      </c>
      <c r="K7" s="48">
        <f t="shared" si="0"/>
        <v>1964536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6123</v>
      </c>
      <c r="C8" s="46">
        <f t="shared" si="1"/>
        <v>6790</v>
      </c>
      <c r="D8" s="46">
        <f t="shared" si="1"/>
        <v>18149</v>
      </c>
      <c r="E8" s="46">
        <f t="shared" si="1"/>
        <v>15316</v>
      </c>
      <c r="F8" s="46">
        <f t="shared" si="1"/>
        <v>16512</v>
      </c>
      <c r="G8" s="46">
        <f t="shared" si="1"/>
        <v>11780</v>
      </c>
      <c r="H8" s="46">
        <f t="shared" si="1"/>
        <v>9893</v>
      </c>
      <c r="I8" s="46">
        <f t="shared" si="1"/>
        <v>25855</v>
      </c>
      <c r="J8" s="46">
        <f t="shared" si="1"/>
        <v>8111</v>
      </c>
      <c r="K8" s="39">
        <f>SUM(B8:J8)</f>
        <v>118529</v>
      </c>
      <c r="L8"/>
      <c r="M8"/>
      <c r="N8"/>
    </row>
    <row r="9" spans="1:14" ht="16.5" customHeight="1">
      <c r="A9" s="23" t="s">
        <v>36</v>
      </c>
      <c r="B9" s="46">
        <v>6122</v>
      </c>
      <c r="C9" s="46">
        <v>6790</v>
      </c>
      <c r="D9" s="46">
        <v>18126</v>
      </c>
      <c r="E9" s="46">
        <v>15253</v>
      </c>
      <c r="F9" s="46">
        <v>16499</v>
      </c>
      <c r="G9" s="46">
        <v>11779</v>
      </c>
      <c r="H9" s="46">
        <v>9893</v>
      </c>
      <c r="I9" s="46">
        <v>25819</v>
      </c>
      <c r="J9" s="46">
        <v>8111</v>
      </c>
      <c r="K9" s="39">
        <f>SUM(B9:J9)</f>
        <v>118392</v>
      </c>
      <c r="L9"/>
      <c r="M9"/>
      <c r="N9"/>
    </row>
    <row r="10" spans="1:14" ht="16.5" customHeight="1">
      <c r="A10" s="23" t="s">
        <v>35</v>
      </c>
      <c r="B10" s="46">
        <v>1</v>
      </c>
      <c r="C10" s="46">
        <v>0</v>
      </c>
      <c r="D10" s="46">
        <v>23</v>
      </c>
      <c r="E10" s="46">
        <v>63</v>
      </c>
      <c r="F10" s="46">
        <v>13</v>
      </c>
      <c r="G10" s="46">
        <v>1</v>
      </c>
      <c r="H10" s="46">
        <v>0</v>
      </c>
      <c r="I10" s="46">
        <v>36</v>
      </c>
      <c r="J10" s="46">
        <v>0</v>
      </c>
      <c r="K10" s="39">
        <f>SUM(B10:J10)</f>
        <v>137</v>
      </c>
      <c r="L10"/>
      <c r="M10"/>
      <c r="N10"/>
    </row>
    <row r="11" spans="1:14" ht="16.5" customHeight="1">
      <c r="A11" s="45" t="s">
        <v>34</v>
      </c>
      <c r="B11" s="44">
        <v>77711</v>
      </c>
      <c r="C11" s="44">
        <v>75388</v>
      </c>
      <c r="D11" s="44">
        <v>268863</v>
      </c>
      <c r="E11" s="44">
        <v>196537</v>
      </c>
      <c r="F11" s="44">
        <v>216118</v>
      </c>
      <c r="G11" s="44">
        <v>250452</v>
      </c>
      <c r="H11" s="44">
        <v>255695</v>
      </c>
      <c r="I11" s="44">
        <v>369167</v>
      </c>
      <c r="J11" s="44">
        <v>136076</v>
      </c>
      <c r="K11" s="39">
        <f>SUM(B11:J11)</f>
        <v>1846007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333258.45999999996</v>
      </c>
      <c r="C17" s="37">
        <f t="shared" si="2"/>
        <v>337860.79</v>
      </c>
      <c r="D17" s="37">
        <f t="shared" si="2"/>
        <v>1208472.83</v>
      </c>
      <c r="E17" s="37">
        <f t="shared" si="2"/>
        <v>859669.7000000001</v>
      </c>
      <c r="F17" s="37">
        <f t="shared" si="2"/>
        <v>894288.7200000001</v>
      </c>
      <c r="G17" s="37">
        <f t="shared" si="2"/>
        <v>978283.51</v>
      </c>
      <c r="H17" s="37">
        <f t="shared" si="2"/>
        <v>848550.36</v>
      </c>
      <c r="I17" s="37">
        <f t="shared" si="2"/>
        <v>1304783.99</v>
      </c>
      <c r="J17" s="37">
        <f t="shared" si="2"/>
        <v>533713.6800000002</v>
      </c>
      <c r="K17" s="37">
        <f aca="true" t="shared" si="3" ref="K17:K22">SUM(B17:J17)</f>
        <v>7298882.040000001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285102.67</v>
      </c>
      <c r="C18" s="31">
        <f t="shared" si="4"/>
        <v>306778.69</v>
      </c>
      <c r="D18" s="31">
        <f t="shared" si="4"/>
        <v>1186880.72</v>
      </c>
      <c r="E18" s="31">
        <f t="shared" si="4"/>
        <v>762713.17</v>
      </c>
      <c r="F18" s="31">
        <f t="shared" si="4"/>
        <v>885692.2</v>
      </c>
      <c r="G18" s="31">
        <f t="shared" si="4"/>
        <v>1009462.08</v>
      </c>
      <c r="H18" s="31">
        <f t="shared" si="4"/>
        <v>814983.34</v>
      </c>
      <c r="I18" s="31">
        <f t="shared" si="4"/>
        <v>1223620.15</v>
      </c>
      <c r="J18" s="31">
        <f t="shared" si="4"/>
        <v>506024.28</v>
      </c>
      <c r="K18" s="31">
        <f t="shared" si="3"/>
        <v>6981257.3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6671.25</v>
      </c>
      <c r="C19" s="31">
        <f t="shared" si="5"/>
        <v>1683.19</v>
      </c>
      <c r="D19" s="31">
        <f t="shared" si="5"/>
        <v>-3622.48</v>
      </c>
      <c r="E19" s="31">
        <f t="shared" si="5"/>
        <v>68523.13</v>
      </c>
      <c r="F19" s="31">
        <f t="shared" si="5"/>
        <v>-11957.47</v>
      </c>
      <c r="G19" s="31">
        <f t="shared" si="5"/>
        <v>-42253.06</v>
      </c>
      <c r="H19" s="31">
        <f t="shared" si="5"/>
        <v>25397.48</v>
      </c>
      <c r="I19" s="31">
        <f t="shared" si="5"/>
        <v>25461.36</v>
      </c>
      <c r="J19" s="31">
        <f t="shared" si="5"/>
        <v>18529.43</v>
      </c>
      <c r="K19" s="31">
        <f t="shared" si="3"/>
        <v>88432.83000000002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-4198.21</v>
      </c>
      <c r="G22" s="31">
        <v>-5664.86</v>
      </c>
      <c r="H22" s="31">
        <v>-14603.52</v>
      </c>
      <c r="I22" s="35">
        <v>-2772.76</v>
      </c>
      <c r="J22" s="31">
        <v>-3024.83</v>
      </c>
      <c r="K22" s="31">
        <f t="shared" si="3"/>
        <v>-30768.32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-184952.05</v>
      </c>
      <c r="C25" s="31">
        <f t="shared" si="6"/>
        <v>-168430.52</v>
      </c>
      <c r="D25" s="31">
        <f t="shared" si="6"/>
        <v>-303609.7699999999</v>
      </c>
      <c r="E25" s="31">
        <f t="shared" si="6"/>
        <v>-256809.29</v>
      </c>
      <c r="F25" s="31">
        <f t="shared" si="6"/>
        <v>-183328.02000000002</v>
      </c>
      <c r="G25" s="31">
        <f t="shared" si="6"/>
        <v>-228796.89</v>
      </c>
      <c r="H25" s="31">
        <f t="shared" si="6"/>
        <v>-169367.68</v>
      </c>
      <c r="I25" s="31">
        <f t="shared" si="6"/>
        <v>-333671.53</v>
      </c>
      <c r="J25" s="31">
        <f t="shared" si="6"/>
        <v>-103714.98000000001</v>
      </c>
      <c r="K25" s="31">
        <f aca="true" t="shared" si="7" ref="K25:K33">SUM(B25:J25)</f>
        <v>-1932680.73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-63673.69</v>
      </c>
      <c r="C26" s="31">
        <f t="shared" si="8"/>
        <v>-40043.84</v>
      </c>
      <c r="D26" s="31">
        <f t="shared" si="8"/>
        <v>-96582.73999999999</v>
      </c>
      <c r="E26" s="31">
        <f t="shared" si="8"/>
        <v>-139609.47</v>
      </c>
      <c r="F26" s="31">
        <f t="shared" si="8"/>
        <v>-72595.6</v>
      </c>
      <c r="G26" s="31">
        <f t="shared" si="8"/>
        <v>-109353.87</v>
      </c>
      <c r="H26" s="31">
        <f t="shared" si="8"/>
        <v>-57120.38</v>
      </c>
      <c r="I26" s="31">
        <f t="shared" si="8"/>
        <v>-134813.48</v>
      </c>
      <c r="J26" s="31">
        <f t="shared" si="8"/>
        <v>-42231.71000000001</v>
      </c>
      <c r="K26" s="31">
        <f t="shared" si="7"/>
        <v>-756024.7799999999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-26936.8</v>
      </c>
      <c r="C27" s="31">
        <f aca="true" t="shared" si="9" ref="C27:J27">-ROUND((C9)*$E$3,2)</f>
        <v>-29876</v>
      </c>
      <c r="D27" s="31">
        <f t="shared" si="9"/>
        <v>-79754.4</v>
      </c>
      <c r="E27" s="31">
        <f t="shared" si="9"/>
        <v>-67113.2</v>
      </c>
      <c r="F27" s="31">
        <f t="shared" si="9"/>
        <v>-72595.6</v>
      </c>
      <c r="G27" s="31">
        <f t="shared" si="9"/>
        <v>-51827.6</v>
      </c>
      <c r="H27" s="31">
        <f t="shared" si="9"/>
        <v>-43529.2</v>
      </c>
      <c r="I27" s="31">
        <f t="shared" si="9"/>
        <v>-113603.6</v>
      </c>
      <c r="J27" s="31">
        <f t="shared" si="9"/>
        <v>-35688.4</v>
      </c>
      <c r="K27" s="31">
        <f t="shared" si="7"/>
        <v>-520924.80000000005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-12878.8</v>
      </c>
      <c r="C29" s="31">
        <v>-3872</v>
      </c>
      <c r="D29" s="31">
        <v>-5134.8</v>
      </c>
      <c r="E29" s="31">
        <v>-7686.8</v>
      </c>
      <c r="F29" s="27">
        <v>0</v>
      </c>
      <c r="G29" s="31">
        <v>-5020.4</v>
      </c>
      <c r="H29" s="31">
        <v>-1544.8</v>
      </c>
      <c r="I29" s="31">
        <v>-2410.77</v>
      </c>
      <c r="J29" s="31">
        <v>-743.72</v>
      </c>
      <c r="K29" s="31">
        <f t="shared" si="7"/>
        <v>-39292.09</v>
      </c>
      <c r="L29"/>
      <c r="M29"/>
      <c r="N29"/>
    </row>
    <row r="30" spans="1:14" ht="16.5" customHeight="1">
      <c r="A30" s="26" t="s">
        <v>21</v>
      </c>
      <c r="B30" s="31">
        <v>-23858.09</v>
      </c>
      <c r="C30" s="31">
        <v>-6295.84</v>
      </c>
      <c r="D30" s="31">
        <v>-11693.54</v>
      </c>
      <c r="E30" s="31">
        <v>-64809.47</v>
      </c>
      <c r="F30" s="27">
        <v>0</v>
      </c>
      <c r="G30" s="31">
        <v>-52505.87</v>
      </c>
      <c r="H30" s="31">
        <v>-12046.38</v>
      </c>
      <c r="I30" s="31">
        <v>-18799.11</v>
      </c>
      <c r="J30" s="31">
        <v>-5799.59</v>
      </c>
      <c r="K30" s="31">
        <f t="shared" si="7"/>
        <v>-195807.88999999998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-121278.36</v>
      </c>
      <c r="C31" s="28">
        <f t="shared" si="10"/>
        <v>-128386.68</v>
      </c>
      <c r="D31" s="28">
        <f t="shared" si="10"/>
        <v>-207027.02999999994</v>
      </c>
      <c r="E31" s="28">
        <f t="shared" si="10"/>
        <v>-117199.82</v>
      </c>
      <c r="F31" s="28">
        <f t="shared" si="10"/>
        <v>-110732.42</v>
      </c>
      <c r="G31" s="28">
        <f t="shared" si="10"/>
        <v>-119443.02</v>
      </c>
      <c r="H31" s="28">
        <f t="shared" si="10"/>
        <v>-112247.3</v>
      </c>
      <c r="I31" s="28">
        <f t="shared" si="10"/>
        <v>-198858.05</v>
      </c>
      <c r="J31" s="28">
        <f t="shared" si="10"/>
        <v>-61483.270000000004</v>
      </c>
      <c r="K31" s="31">
        <f t="shared" si="7"/>
        <v>-1176655.95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28">
        <v>700000</v>
      </c>
      <c r="F39" s="17">
        <v>0</v>
      </c>
      <c r="G39" s="28">
        <v>760000</v>
      </c>
      <c r="H39" s="28">
        <v>650000</v>
      </c>
      <c r="I39" s="17">
        <v>0</v>
      </c>
      <c r="J39" s="17">
        <v>0</v>
      </c>
      <c r="K39" s="28">
        <f>SUM(B39:J39)</f>
        <v>3110000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28">
        <v>-700000</v>
      </c>
      <c r="F40" s="17">
        <v>0</v>
      </c>
      <c r="G40" s="28">
        <v>-760000</v>
      </c>
      <c r="H40" s="28">
        <v>-650000</v>
      </c>
      <c r="I40" s="17">
        <v>0</v>
      </c>
      <c r="J40" s="17">
        <v>0</v>
      </c>
      <c r="K40" s="28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28">
        <v>-121278.36</v>
      </c>
      <c r="C41" s="28">
        <v>-128386.68</v>
      </c>
      <c r="D41" s="28">
        <v>-187758.59</v>
      </c>
      <c r="E41" s="28">
        <v>-117199.82</v>
      </c>
      <c r="F41" s="28">
        <v>-110732.42</v>
      </c>
      <c r="G41" s="28">
        <v>-119443.02</v>
      </c>
      <c r="H41" s="28">
        <v>-112247.3</v>
      </c>
      <c r="I41" s="28">
        <v>-198858.05</v>
      </c>
      <c r="J41" s="28">
        <v>-55905.16</v>
      </c>
      <c r="K41" s="28">
        <f>SUM(B41:J41)</f>
        <v>-1151809.4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148306.40999999997</v>
      </c>
      <c r="C45" s="10">
        <f t="shared" si="11"/>
        <v>169430.27</v>
      </c>
      <c r="D45" s="10">
        <f t="shared" si="11"/>
        <v>904863.0600000002</v>
      </c>
      <c r="E45" s="10">
        <f t="shared" si="11"/>
        <v>602860.41</v>
      </c>
      <c r="F45" s="10">
        <f t="shared" si="11"/>
        <v>710960.7000000001</v>
      </c>
      <c r="G45" s="10">
        <f t="shared" si="11"/>
        <v>749486.62</v>
      </c>
      <c r="H45" s="10">
        <f t="shared" si="11"/>
        <v>679182.6799999999</v>
      </c>
      <c r="I45" s="10">
        <f t="shared" si="11"/>
        <v>971112.46</v>
      </c>
      <c r="J45" s="10">
        <f t="shared" si="11"/>
        <v>429998.7000000002</v>
      </c>
      <c r="K45" s="21">
        <f>SUM(B45:J45)</f>
        <v>5366201.3100000005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148306.41</v>
      </c>
      <c r="C51" s="10">
        <f t="shared" si="12"/>
        <v>169430.27</v>
      </c>
      <c r="D51" s="10">
        <f t="shared" si="12"/>
        <v>904863.06</v>
      </c>
      <c r="E51" s="10">
        <f t="shared" si="12"/>
        <v>602860.41</v>
      </c>
      <c r="F51" s="10">
        <f t="shared" si="12"/>
        <v>710960.71</v>
      </c>
      <c r="G51" s="10">
        <f t="shared" si="12"/>
        <v>749486.62</v>
      </c>
      <c r="H51" s="10">
        <f t="shared" si="12"/>
        <v>679182.68</v>
      </c>
      <c r="I51" s="10">
        <f>SUM(I52:I64)</f>
        <v>971112.46</v>
      </c>
      <c r="J51" s="10">
        <f t="shared" si="12"/>
        <v>429998.69</v>
      </c>
      <c r="K51" s="5">
        <f>SUM(K52:K64)</f>
        <v>5366201.3100000005</v>
      </c>
      <c r="L51" s="9"/>
    </row>
    <row r="52" spans="1:11" ht="16.5" customHeight="1">
      <c r="A52" s="7" t="s">
        <v>71</v>
      </c>
      <c r="B52" s="8">
        <v>124310.43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124310.43</v>
      </c>
    </row>
    <row r="53" spans="1:11" ht="16.5" customHeight="1">
      <c r="A53" s="7" t="s">
        <v>72</v>
      </c>
      <c r="B53" s="8">
        <v>23995.98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23995.98</v>
      </c>
    </row>
    <row r="54" spans="1:11" ht="16.5" customHeight="1">
      <c r="A54" s="7" t="s">
        <v>4</v>
      </c>
      <c r="B54" s="6">
        <v>0</v>
      </c>
      <c r="C54" s="8">
        <v>169430.27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169430.27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904863.06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904863.06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602860.41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602860.41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710960.71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710960.71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749486.62</v>
      </c>
      <c r="H58" s="6">
        <v>0</v>
      </c>
      <c r="I58" s="6">
        <v>0</v>
      </c>
      <c r="J58" s="6">
        <v>0</v>
      </c>
      <c r="K58" s="5">
        <f t="shared" si="13"/>
        <v>749486.62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679182.68</v>
      </c>
      <c r="I59" s="6">
        <v>0</v>
      </c>
      <c r="J59" s="6">
        <v>0</v>
      </c>
      <c r="K59" s="5">
        <f t="shared" si="13"/>
        <v>679182.68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320661.33</v>
      </c>
      <c r="J61" s="6">
        <v>0</v>
      </c>
      <c r="K61" s="5">
        <f t="shared" si="13"/>
        <v>320661.33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650451.13</v>
      </c>
      <c r="J62" s="6">
        <v>0</v>
      </c>
      <c r="K62" s="5">
        <f t="shared" si="13"/>
        <v>650451.13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429998.69</v>
      </c>
      <c r="K63" s="5">
        <f t="shared" si="13"/>
        <v>429998.69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37098.93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2688.13</v>
      </c>
    </row>
    <row r="73" spans="1:2" ht="14.25">
      <c r="A73" s="7" t="s">
        <v>56</v>
      </c>
      <c r="B73" s="8">
        <v>18159.87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5100.92</v>
      </c>
    </row>
    <row r="77" spans="1:2" ht="14.25">
      <c r="A77" s="7" t="s">
        <v>60</v>
      </c>
      <c r="B77" s="8">
        <v>5416.83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2020-02-17T13:01:13Z</dcterms:modified>
  <cp:category/>
  <cp:version/>
  <cp:contentType/>
  <cp:contentStatus/>
</cp:coreProperties>
</file>