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<sst xmlns="http://schemas.openxmlformats.org/spreadsheetml/2006/main" count="82" uniqueCount="81">
  <si>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</si>
  <si>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</si>
  <si>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</si>
  <si>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</si>
  <si>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</si>
  <si>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</si>
  <si>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</si>
  <si>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</si>
  <si>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</si>
  <si>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</si>
  <si>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</si>
  <si>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</si>
  <si>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</si>
  <si>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</si>
  <si>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</si>
  <si>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</si>
  <si>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</si>
  <si>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</si>
  <si>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</si>
  <si>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</si>
  <si>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</si>
  <si>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</si>
  <si>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</si>
  <si>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</si>
  <si>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</si>
  <si>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</si>
  <si>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</si>
  <si>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</si>
  <si>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</si>
  <si>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</si>
  <si>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</si>
  <si>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</si>
  <si>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</si>
  <si>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</si>
  <si>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</si>
  <si>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</si>
  <si>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</si>
  <si>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</si>
  <si>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</si>
  <si>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</si>
  <si>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</si>
  <si>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</si>
  <si>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</si>
  <si>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</si>
  <si>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</si>
  <si>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</si>
  <si>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</si>
  <si>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</si>
  <si>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</si>
  <si>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</si>
  <si>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</si>
  <si>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</si>
  <si>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</si>
  <si>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</si>
  <si>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</si>
  <si>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</si>
  <si>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</si>
  <si>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</si>
  <si>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</si>
  <si>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</si>
  <si>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</si>
  <si>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</si>
  <si>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</si>
  <si>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</si>
  <si>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</si>
  <si>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</si>
  <si>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</si>
  <si>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</si>
  <si>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</si>
  <si>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</si>
  <si>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</si>
  <si>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</si>
  <si>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</si>
  <si>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</si>
  <si>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</si>
  <si>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</si>
  <si>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</si>
  <si>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</si>
  <si>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</si>
  <si>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</si>
  <si>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04/02/20 - VENCIMENTO 11/02/20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</si>
</sst>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399409</v>
      </c>
      <c r="C7" s="48">
        <f t="shared" si="0"/>
        <v>330677</v>
      </c>
      <c r="D7" s="48">
        <f t="shared" si="0"/>
        <v>398052</v>
      </c>
      <c r="E7" s="48">
        <f t="shared" si="0"/>
        <v>249867</v>
      </c>
      <c r="F7" s="48">
        <f t="shared" si="0"/>
        <v>253056</v>
      </c>
      <c r="G7" s="48">
        <f t="shared" si="0"/>
        <v>274176</v>
      </c>
      <c r="H7" s="48">
        <f t="shared" si="0"/>
        <v>279578</v>
      </c>
      <c r="I7" s="48">
        <f t="shared" si="0"/>
        <v>451859</v>
      </c>
      <c r="J7" s="48">
        <f t="shared" si="0"/>
        <v>138786</v>
      </c>
      <c r="K7" s="48">
        <f t="shared" si="0"/>
        <v>2775460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28290</v>
      </c>
      <c r="C8" s="46">
        <f t="shared" si="1"/>
        <v>24969</v>
      </c>
      <c r="D8" s="46">
        <f t="shared" si="1"/>
        <v>24616</v>
      </c>
      <c r="E8" s="46">
        <f t="shared" si="1"/>
        <v>18205</v>
      </c>
      <c r="F8" s="46">
        <f t="shared" si="1"/>
        <v>18440</v>
      </c>
      <c r="G8" s="46">
        <f t="shared" si="1"/>
        <v>12180</v>
      </c>
      <c r="H8" s="46">
        <f t="shared" si="1"/>
        <v>10461</v>
      </c>
      <c r="I8" s="46">
        <f t="shared" si="1"/>
        <v>30449</v>
      </c>
      <c r="J8" s="46">
        <f t="shared" si="1"/>
        <v>6502</v>
      </c>
      <c r="K8" s="39">
        <f>SUM(B8:J8)</f>
        <v>174112</v>
      </c>
      <c r="L8"/>
      <c r="M8"/>
      <c r="N8"/>
    </row>
    <row r="9" spans="1:14" ht="16.5" customHeight="1">
      <c r="A9" s="23" t="s">
        <v>36</v>
      </c>
      <c r="B9" s="46">
        <v>28260</v>
      </c>
      <c r="C9" s="46">
        <v>24966</v>
      </c>
      <c r="D9" s="46">
        <v>24596</v>
      </c>
      <c r="E9" s="46">
        <v>18157</v>
      </c>
      <c r="F9" s="46">
        <v>18422</v>
      </c>
      <c r="G9" s="46">
        <v>12178</v>
      </c>
      <c r="H9" s="46">
        <v>10461</v>
      </c>
      <c r="I9" s="46">
        <v>30376</v>
      </c>
      <c r="J9" s="46">
        <v>6502</v>
      </c>
      <c r="K9" s="39">
        <f>SUM(B9:J9)</f>
        <v>173918</v>
      </c>
      <c r="L9"/>
      <c r="M9"/>
      <c r="N9"/>
    </row>
    <row r="10" spans="1:14" ht="16.5" customHeight="1">
      <c r="A10" s="23" t="s">
        <v>35</v>
      </c>
      <c r="B10" s="46">
        <v>30</v>
      </c>
      <c r="C10" s="46">
        <v>3</v>
      </c>
      <c r="D10" s="46">
        <v>20</v>
      </c>
      <c r="E10" s="46">
        <v>48</v>
      </c>
      <c r="F10" s="46">
        <v>18</v>
      </c>
      <c r="G10" s="46">
        <v>2</v>
      </c>
      <c r="H10" s="46">
        <v>0</v>
      </c>
      <c r="I10" s="46">
        <v>73</v>
      </c>
      <c r="J10" s="46">
        <v>0</v>
      </c>
      <c r="K10" s="39">
        <f>SUM(B10:J10)</f>
        <v>194</v>
      </c>
      <c r="L10"/>
      <c r="M10"/>
      <c r="N10"/>
    </row>
    <row r="11" spans="1:14" ht="16.5" customHeight="1">
      <c r="A11" s="45" t="s">
        <v>34</v>
      </c>
      <c r="B11" s="44">
        <v>371119</v>
      </c>
      <c r="C11" s="44">
        <v>305708</v>
      </c>
      <c r="D11" s="44">
        <v>373436</v>
      </c>
      <c r="E11" s="44">
        <v>231662</v>
      </c>
      <c r="F11" s="44">
        <v>234616</v>
      </c>
      <c r="G11" s="44">
        <v>261996</v>
      </c>
      <c r="H11" s="44">
        <v>269117</v>
      </c>
      <c r="I11" s="44">
        <v>421410</v>
      </c>
      <c r="J11" s="44">
        <v>132284</v>
      </c>
      <c r="K11" s="39">
        <f>SUM(B11:J11)</f>
        <v>2601348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1431578.4199999997</v>
      </c>
      <c r="C17" s="37">
        <f t="shared" si="2"/>
        <v>1270622.21</v>
      </c>
      <c r="D17" s="37">
        <f t="shared" si="2"/>
        <v>1666255.07</v>
      </c>
      <c r="E17" s="37">
        <f t="shared" si="2"/>
        <v>1008823.2000000001</v>
      </c>
      <c r="F17" s="37">
        <f t="shared" si="2"/>
        <v>971006.7100000001</v>
      </c>
      <c r="G17" s="37">
        <f t="shared" si="2"/>
        <v>1022337.42</v>
      </c>
      <c r="H17" s="37">
        <f t="shared" si="2"/>
        <v>892817.9000000001</v>
      </c>
      <c r="I17" s="37">
        <f t="shared" si="2"/>
        <v>1484505.74</v>
      </c>
      <c r="J17" s="37">
        <f t="shared" si="2"/>
        <v>514064.7899999999</v>
      </c>
      <c r="K17" s="37">
        <f aca="true" t="shared" si="3" ref="K17:K22">SUM(B17:J17)</f>
        <v>10262011.459999999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1358310.13</v>
      </c>
      <c r="C18" s="31">
        <f t="shared" si="4"/>
        <v>1234450.31</v>
      </c>
      <c r="D18" s="31">
        <f t="shared" si="4"/>
        <v>1646064.44</v>
      </c>
      <c r="E18" s="31">
        <f t="shared" si="4"/>
        <v>899571.17</v>
      </c>
      <c r="F18" s="31">
        <f t="shared" si="4"/>
        <v>963460.11</v>
      </c>
      <c r="G18" s="31">
        <f t="shared" si="4"/>
        <v>1055440.51</v>
      </c>
      <c r="H18" s="31">
        <f t="shared" si="4"/>
        <v>857913.05</v>
      </c>
      <c r="I18" s="31">
        <f t="shared" si="4"/>
        <v>1399678.44</v>
      </c>
      <c r="J18" s="31">
        <f t="shared" si="4"/>
        <v>487069.47</v>
      </c>
      <c r="K18" s="31">
        <f t="shared" si="3"/>
        <v>9901957.63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31783.75</v>
      </c>
      <c r="C19" s="31">
        <f t="shared" si="5"/>
        <v>6772.99</v>
      </c>
      <c r="D19" s="31">
        <f t="shared" si="5"/>
        <v>-5023.96</v>
      </c>
      <c r="E19" s="31">
        <f t="shared" si="5"/>
        <v>80818.63</v>
      </c>
      <c r="F19" s="31">
        <f t="shared" si="5"/>
        <v>-13007.39</v>
      </c>
      <c r="G19" s="31">
        <f t="shared" si="5"/>
        <v>-44177.58</v>
      </c>
      <c r="H19" s="31">
        <f t="shared" si="5"/>
        <v>26735.31</v>
      </c>
      <c r="I19" s="31">
        <f t="shared" si="5"/>
        <v>29124.82</v>
      </c>
      <c r="J19" s="31">
        <f t="shared" si="5"/>
        <v>17835.35</v>
      </c>
      <c r="K19" s="31">
        <f t="shared" si="3"/>
        <v>130861.92000000001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-296929.32999999996</v>
      </c>
      <c r="C25" s="31">
        <f t="shared" si="6"/>
        <v>-120988.87</v>
      </c>
      <c r="D25" s="31">
        <f t="shared" si="6"/>
        <v>1170257.6500000001</v>
      </c>
      <c r="E25" s="31">
        <f t="shared" si="6"/>
        <v>316388.1</v>
      </c>
      <c r="F25" s="31">
        <f t="shared" si="6"/>
        <v>-81056.8</v>
      </c>
      <c r="G25" s="31">
        <f t="shared" si="6"/>
        <v>470203.04000000004</v>
      </c>
      <c r="H25" s="31">
        <f t="shared" si="6"/>
        <v>742150.9</v>
      </c>
      <c r="I25" s="31">
        <f t="shared" si="6"/>
        <v>-222326.57</v>
      </c>
      <c r="J25" s="31">
        <f t="shared" si="6"/>
        <v>-61542.6</v>
      </c>
      <c r="K25" s="31">
        <f aca="true" t="shared" si="7" ref="K25:K33">SUM(B25:J25)</f>
        <v>1916155.5200000003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-296929.32999999996</v>
      </c>
      <c r="C26" s="31">
        <f t="shared" si="8"/>
        <v>-120988.87</v>
      </c>
      <c r="D26" s="31">
        <f t="shared" si="8"/>
        <v>-180473.91</v>
      </c>
      <c r="E26" s="31">
        <f t="shared" si="8"/>
        <v>-308611.9</v>
      </c>
      <c r="F26" s="31">
        <f t="shared" si="8"/>
        <v>-81056.8</v>
      </c>
      <c r="G26" s="31">
        <f t="shared" si="8"/>
        <v>-324796.95999999996</v>
      </c>
      <c r="H26" s="31">
        <f t="shared" si="8"/>
        <v>-102849.1</v>
      </c>
      <c r="I26" s="31">
        <f t="shared" si="8"/>
        <v>-222326.57</v>
      </c>
      <c r="J26" s="31">
        <f t="shared" si="8"/>
        <v>-55964.49</v>
      </c>
      <c r="K26" s="31">
        <f t="shared" si="7"/>
        <v>-1693997.9300000002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-124344</v>
      </c>
      <c r="C27" s="31">
        <f aca="true" t="shared" si="9" ref="C27:J27">-ROUND((C9)*$E$3,2)</f>
        <v>-109850.4</v>
      </c>
      <c r="D27" s="31">
        <f t="shared" si="9"/>
        <v>-108222.4</v>
      </c>
      <c r="E27" s="31">
        <f t="shared" si="9"/>
        <v>-79890.8</v>
      </c>
      <c r="F27" s="31">
        <f t="shared" si="9"/>
        <v>-81056.8</v>
      </c>
      <c r="G27" s="31">
        <f t="shared" si="9"/>
        <v>-53583.2</v>
      </c>
      <c r="H27" s="31">
        <f t="shared" si="9"/>
        <v>-46028.4</v>
      </c>
      <c r="I27" s="31">
        <f t="shared" si="9"/>
        <v>-133654.4</v>
      </c>
      <c r="J27" s="31">
        <f t="shared" si="9"/>
        <v>-28608.8</v>
      </c>
      <c r="K27" s="31">
        <f t="shared" si="7"/>
        <v>-765239.2000000001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-49794.8</v>
      </c>
      <c r="C29" s="31">
        <v>-4928</v>
      </c>
      <c r="D29" s="31">
        <v>-17358</v>
      </c>
      <c r="E29" s="31">
        <v>-20939.6</v>
      </c>
      <c r="F29" s="27">
        <v>0</v>
      </c>
      <c r="G29" s="31">
        <v>-18862.8</v>
      </c>
      <c r="H29" s="31">
        <v>-5659.15</v>
      </c>
      <c r="I29" s="31">
        <v>-8831.46</v>
      </c>
      <c r="J29" s="31">
        <v>-2724.53</v>
      </c>
      <c r="K29" s="31">
        <f t="shared" si="7"/>
        <v>-129098.34</v>
      </c>
      <c r="L29"/>
      <c r="M29"/>
      <c r="N29"/>
    </row>
    <row r="30" spans="1:14" ht="16.5" customHeight="1">
      <c r="A30" s="26" t="s">
        <v>21</v>
      </c>
      <c r="B30" s="31">
        <v>-122790.53</v>
      </c>
      <c r="C30" s="31">
        <v>-6210.47</v>
      </c>
      <c r="D30" s="31">
        <v>-54893.51</v>
      </c>
      <c r="E30" s="31">
        <v>-207781.5</v>
      </c>
      <c r="F30" s="27">
        <v>0</v>
      </c>
      <c r="G30" s="31">
        <v>-252350.96</v>
      </c>
      <c r="H30" s="31">
        <v>-51161.55</v>
      </c>
      <c r="I30" s="31">
        <v>-79840.71</v>
      </c>
      <c r="J30" s="31">
        <v>-24631.16</v>
      </c>
      <c r="K30" s="31">
        <f t="shared" si="7"/>
        <v>-799660.39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1350731.56</v>
      </c>
      <c r="E31" s="28">
        <f t="shared" si="10"/>
        <v>625000</v>
      </c>
      <c r="F31" s="28">
        <f t="shared" si="10"/>
        <v>0</v>
      </c>
      <c r="G31" s="28">
        <f t="shared" si="10"/>
        <v>795000</v>
      </c>
      <c r="H31" s="28">
        <f t="shared" si="10"/>
        <v>845000</v>
      </c>
      <c r="I31" s="28">
        <f t="shared" si="10"/>
        <v>0</v>
      </c>
      <c r="J31" s="28">
        <f t="shared" si="10"/>
        <v>-5578.11</v>
      </c>
      <c r="K31" s="31">
        <f t="shared" si="7"/>
        <v>3610153.45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31">
        <v>2370000</v>
      </c>
      <c r="E39" s="31">
        <v>1325000</v>
      </c>
      <c r="F39" s="17">
        <v>0</v>
      </c>
      <c r="G39" s="31">
        <v>1555000</v>
      </c>
      <c r="H39" s="31">
        <v>1495000</v>
      </c>
      <c r="I39" s="17">
        <v>0</v>
      </c>
      <c r="J39" s="17">
        <v>0</v>
      </c>
      <c r="K39" s="31">
        <f>SUM(B39:J39)</f>
        <v>6745000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31">
        <v>-1000000</v>
      </c>
      <c r="E40" s="31">
        <v>-700000</v>
      </c>
      <c r="F40" s="17">
        <v>0</v>
      </c>
      <c r="G40" s="31">
        <v>-760000</v>
      </c>
      <c r="H40" s="31">
        <v>-650000</v>
      </c>
      <c r="I40" s="17">
        <v>0</v>
      </c>
      <c r="J40" s="17">
        <v>0</v>
      </c>
      <c r="K40" s="31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1134649.0899999999</v>
      </c>
      <c r="C45" s="10">
        <f t="shared" si="11"/>
        <v>1149633.3399999999</v>
      </c>
      <c r="D45" s="10">
        <f t="shared" si="11"/>
        <v>2836512.72</v>
      </c>
      <c r="E45" s="10">
        <f t="shared" si="11"/>
        <v>1325211.3</v>
      </c>
      <c r="F45" s="10">
        <f t="shared" si="11"/>
        <v>889949.91</v>
      </c>
      <c r="G45" s="10">
        <f t="shared" si="11"/>
        <v>1492540.46</v>
      </c>
      <c r="H45" s="10">
        <f t="shared" si="11"/>
        <v>1634968.8000000003</v>
      </c>
      <c r="I45" s="10">
        <f t="shared" si="11"/>
        <v>1262179.17</v>
      </c>
      <c r="J45" s="10">
        <f t="shared" si="11"/>
        <v>452522.18999999994</v>
      </c>
      <c r="K45" s="21">
        <f>SUM(B45:J45)</f>
        <v>12178166.98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1134649.09</v>
      </c>
      <c r="C51" s="10">
        <f t="shared" si="12"/>
        <v>1149633.34</v>
      </c>
      <c r="D51" s="10">
        <f t="shared" si="12"/>
        <v>2836512.72</v>
      </c>
      <c r="E51" s="10">
        <f t="shared" si="12"/>
        <v>1325211.3</v>
      </c>
      <c r="F51" s="10">
        <f t="shared" si="12"/>
        <v>889949.91</v>
      </c>
      <c r="G51" s="10">
        <f t="shared" si="12"/>
        <v>1492540.46</v>
      </c>
      <c r="H51" s="10">
        <f t="shared" si="12"/>
        <v>1634968.8</v>
      </c>
      <c r="I51" s="10">
        <f>SUM(I52:I64)</f>
        <v>1262179.18</v>
      </c>
      <c r="J51" s="10">
        <f t="shared" si="12"/>
        <v>452522.18</v>
      </c>
      <c r="K51" s="5">
        <f>SUM(K52:K64)</f>
        <v>12178166.98</v>
      </c>
      <c r="L51" s="9"/>
    </row>
    <row r="52" spans="1:11" ht="16.5" customHeight="1">
      <c r="A52" s="7" t="s">
        <v>71</v>
      </c>
      <c r="B52" s="8">
        <v>991456.37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991456.37</v>
      </c>
    </row>
    <row r="53" spans="1:11" ht="16.5" customHeight="1">
      <c r="A53" s="7" t="s">
        <v>72</v>
      </c>
      <c r="B53" s="8">
        <v>143192.72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143192.72</v>
      </c>
    </row>
    <row r="54" spans="1:11" ht="16.5" customHeight="1">
      <c r="A54" s="7" t="s">
        <v>4</v>
      </c>
      <c r="B54" s="6">
        <v>0</v>
      </c>
      <c r="C54" s="8">
        <v>1149633.34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1149633.34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2836512.72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2836512.72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1325211.3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1325211.3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889949.91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889949.91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1492540.46</v>
      </c>
      <c r="H58" s="6">
        <v>0</v>
      </c>
      <c r="I58" s="6">
        <v>0</v>
      </c>
      <c r="J58" s="6">
        <v>0</v>
      </c>
      <c r="K58" s="5">
        <f t="shared" si="13"/>
        <v>1492540.46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1634968.8</v>
      </c>
      <c r="I59" s="6">
        <v>0</v>
      </c>
      <c r="J59" s="6">
        <v>0</v>
      </c>
      <c r="K59" s="5">
        <f t="shared" si="13"/>
        <v>1634968.8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501716.22</v>
      </c>
      <c r="J61" s="6">
        <v>0</v>
      </c>
      <c r="K61" s="5">
        <f t="shared" si="13"/>
        <v>501716.22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760462.96</v>
      </c>
      <c r="J62" s="6">
        <v>0</v>
      </c>
      <c r="K62" s="5">
        <f t="shared" si="13"/>
        <v>760462.96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452522.18</v>
      </c>
      <c r="K63" s="5">
        <f t="shared" si="13"/>
        <v>452522.18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37098.93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18159.87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5100.92</v>
      </c>
    </row>
    <row r="77" spans="1:2" ht="14.25">
      <c r="A77" s="7" t="s">
        <v>60</v>
      </c>
      <c r="B77" s="8">
        <v>5416.83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2020-02-10T19:52:33Z</dcterms:modified>
  <cp:category/>
  <cp:version/>
  <cp:contentType/>
  <cp:contentStatus/>
</cp:coreProperties>
</file>