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<sst xmlns="http://schemas.openxmlformats.org/spreadsheetml/2006/main" count="82" uniqueCount="81">
  <si>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</si>
  <si>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</si>
  <si>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</si>
  <si>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</si>
  <si>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</si>
  <si>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</si>
  <si>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</si>
  <si>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</si>
  <si>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</si>
  <si>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</si>
  <si>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</si>
  <si>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</si>
  <si>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</si>
  <si>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</si>
  <si>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</si>
  <si>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</si>
  <si>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</si>
  <si>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</si>
  <si>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</si>
  <si>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</si>
  <si>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</si>
  <si>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</si>
  <si>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</si>
  <si>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</si>
  <si>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</si>
  <si>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</si>
  <si>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</si>
  <si>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</si>
  <si>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</si>
  <si>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</si>
  <si>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</si>
  <si>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</si>
  <si>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</si>
  <si>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</si>
  <si>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</si>
  <si>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</si>
  <si>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</si>
  <si>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</si>
  <si>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</si>
  <si>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</si>
  <si>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</si>
  <si>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</si>
  <si>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</si>
  <si>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</si>
  <si>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</si>
  <si>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</si>
  <si>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</si>
  <si>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</si>
  <si>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</si>
  <si>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</si>
  <si>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</si>
  <si>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</si>
  <si>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</si>
  <si>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</si>
  <si>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</si>
  <si>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</si>
  <si>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</si>
  <si>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</si>
  <si>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</si>
  <si>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</si>
  <si>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</si>
  <si>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</si>
  <si>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</si>
  <si>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</si>
  <si>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</si>
  <si>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</si>
  <si>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</si>
  <si>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</si>
  <si>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</si>
  <si>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</si>
  <si>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</si>
  <si>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</si>
  <si>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</si>
  <si>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</si>
  <si>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</si>
  <si>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</si>
  <si>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</si>
  <si>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</si>
  <si>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</si>
  <si>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</si>
  <si>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03/02/20 - VENCIMENTO 10/02/20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</si>
</sst>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369478</v>
      </c>
      <c r="C7" s="48">
        <f t="shared" si="0"/>
        <v>306952</v>
      </c>
      <c r="D7" s="48">
        <f t="shared" si="0"/>
        <v>368427</v>
      </c>
      <c r="E7" s="48">
        <f t="shared" si="0"/>
        <v>232387</v>
      </c>
      <c r="F7" s="48">
        <f t="shared" si="0"/>
        <v>235926</v>
      </c>
      <c r="G7" s="48">
        <f t="shared" si="0"/>
        <v>258667</v>
      </c>
      <c r="H7" s="48">
        <f t="shared" si="0"/>
        <v>278437</v>
      </c>
      <c r="I7" s="48">
        <f t="shared" si="0"/>
        <v>425797</v>
      </c>
      <c r="J7" s="48">
        <f t="shared" si="0"/>
        <v>130707</v>
      </c>
      <c r="K7" s="48">
        <f t="shared" si="0"/>
        <v>2606778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28352</v>
      </c>
      <c r="C8" s="46">
        <f t="shared" si="1"/>
        <v>25364</v>
      </c>
      <c r="D8" s="46">
        <f t="shared" si="1"/>
        <v>25776</v>
      </c>
      <c r="E8" s="46">
        <f t="shared" si="1"/>
        <v>18224</v>
      </c>
      <c r="F8" s="46">
        <f t="shared" si="1"/>
        <v>18716</v>
      </c>
      <c r="G8" s="46">
        <f t="shared" si="1"/>
        <v>13233</v>
      </c>
      <c r="H8" s="46">
        <f t="shared" si="1"/>
        <v>11035</v>
      </c>
      <c r="I8" s="46">
        <f t="shared" si="1"/>
        <v>30738</v>
      </c>
      <c r="J8" s="46">
        <f t="shared" si="1"/>
        <v>6357</v>
      </c>
      <c r="K8" s="39">
        <f>SUM(B8:J8)</f>
        <v>177795</v>
      </c>
      <c r="L8"/>
      <c r="M8"/>
      <c r="N8"/>
    </row>
    <row r="9" spans="1:14" ht="16.5" customHeight="1">
      <c r="A9" s="23" t="s">
        <v>36</v>
      </c>
      <c r="B9" s="46">
        <v>28336</v>
      </c>
      <c r="C9" s="46">
        <v>25360</v>
      </c>
      <c r="D9" s="46">
        <v>25753</v>
      </c>
      <c r="E9" s="46">
        <v>18174</v>
      </c>
      <c r="F9" s="46">
        <v>18693</v>
      </c>
      <c r="G9" s="46">
        <v>13230</v>
      </c>
      <c r="H9" s="46">
        <v>11035</v>
      </c>
      <c r="I9" s="46">
        <v>30664</v>
      </c>
      <c r="J9" s="46">
        <v>6357</v>
      </c>
      <c r="K9" s="39">
        <f>SUM(B9:J9)</f>
        <v>177602</v>
      </c>
      <c r="L9"/>
      <c r="M9"/>
      <c r="N9"/>
    </row>
    <row r="10" spans="1:14" ht="16.5" customHeight="1">
      <c r="A10" s="23" t="s">
        <v>35</v>
      </c>
      <c r="B10" s="46">
        <v>16</v>
      </c>
      <c r="C10" s="46">
        <v>4</v>
      </c>
      <c r="D10" s="46">
        <v>23</v>
      </c>
      <c r="E10" s="46">
        <v>50</v>
      </c>
      <c r="F10" s="46">
        <v>23</v>
      </c>
      <c r="G10" s="46">
        <v>3</v>
      </c>
      <c r="H10" s="46">
        <v>0</v>
      </c>
      <c r="I10" s="46">
        <v>74</v>
      </c>
      <c r="J10" s="46">
        <v>0</v>
      </c>
      <c r="K10" s="39">
        <f>SUM(B10:J10)</f>
        <v>193</v>
      </c>
      <c r="L10"/>
      <c r="M10"/>
      <c r="N10"/>
    </row>
    <row r="11" spans="1:14" ht="16.5" customHeight="1">
      <c r="A11" s="45" t="s">
        <v>34</v>
      </c>
      <c r="B11" s="44">
        <v>341126</v>
      </c>
      <c r="C11" s="44">
        <v>281588</v>
      </c>
      <c r="D11" s="44">
        <v>342651</v>
      </c>
      <c r="E11" s="44">
        <v>214163</v>
      </c>
      <c r="F11" s="44">
        <v>217210</v>
      </c>
      <c r="G11" s="44">
        <v>245434</v>
      </c>
      <c r="H11" s="44">
        <v>267402</v>
      </c>
      <c r="I11" s="44">
        <v>395059</v>
      </c>
      <c r="J11" s="44">
        <v>124350</v>
      </c>
      <c r="K11" s="39">
        <f>SUM(B11:J11)</f>
        <v>2428983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1327407.2599999998</v>
      </c>
      <c r="C17" s="37">
        <f t="shared" si="2"/>
        <v>1181568.47</v>
      </c>
      <c r="D17" s="37">
        <f t="shared" si="2"/>
        <v>1544120.71</v>
      </c>
      <c r="E17" s="37">
        <f t="shared" si="2"/>
        <v>940237.8600000001</v>
      </c>
      <c r="F17" s="37">
        <f t="shared" si="2"/>
        <v>906668.1700000002</v>
      </c>
      <c r="G17" s="37">
        <f t="shared" si="2"/>
        <v>965134.47</v>
      </c>
      <c r="H17" s="37">
        <f t="shared" si="2"/>
        <v>889207.52</v>
      </c>
      <c r="I17" s="37">
        <f t="shared" si="2"/>
        <v>1402096.25</v>
      </c>
      <c r="J17" s="37">
        <f t="shared" si="2"/>
        <v>484673.30999999994</v>
      </c>
      <c r="K17" s="37">
        <f aca="true" t="shared" si="3" ref="K17:K22">SUM(B17:J17)</f>
        <v>9641114.02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1256520.78</v>
      </c>
      <c r="C18" s="31">
        <f t="shared" si="4"/>
        <v>1145882.51</v>
      </c>
      <c r="D18" s="31">
        <f t="shared" si="4"/>
        <v>1523556.17</v>
      </c>
      <c r="E18" s="31">
        <f t="shared" si="4"/>
        <v>836639.68</v>
      </c>
      <c r="F18" s="31">
        <f t="shared" si="4"/>
        <v>898241.06</v>
      </c>
      <c r="G18" s="31">
        <f t="shared" si="4"/>
        <v>995738.62</v>
      </c>
      <c r="H18" s="31">
        <f t="shared" si="4"/>
        <v>854411.78</v>
      </c>
      <c r="I18" s="31">
        <f t="shared" si="4"/>
        <v>1318948.79</v>
      </c>
      <c r="J18" s="31">
        <f t="shared" si="4"/>
        <v>458716.22</v>
      </c>
      <c r="K18" s="31">
        <f t="shared" si="3"/>
        <v>9288655.610000001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29401.94</v>
      </c>
      <c r="C19" s="31">
        <f t="shared" si="5"/>
        <v>6287.05</v>
      </c>
      <c r="D19" s="31">
        <f t="shared" si="5"/>
        <v>-4650.05</v>
      </c>
      <c r="E19" s="31">
        <f t="shared" si="5"/>
        <v>75164.78</v>
      </c>
      <c r="F19" s="31">
        <f t="shared" si="5"/>
        <v>-12126.88</v>
      </c>
      <c r="G19" s="31">
        <f t="shared" si="5"/>
        <v>-41678.64</v>
      </c>
      <c r="H19" s="31">
        <f t="shared" si="5"/>
        <v>26626.2</v>
      </c>
      <c r="I19" s="31">
        <f t="shared" si="5"/>
        <v>27444.98</v>
      </c>
      <c r="J19" s="31">
        <f t="shared" si="5"/>
        <v>16797.12</v>
      </c>
      <c r="K19" s="31">
        <f t="shared" si="3"/>
        <v>123266.49999999999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-163711.9</v>
      </c>
      <c r="C25" s="31">
        <f t="shared" si="6"/>
        <v>-121910.07</v>
      </c>
      <c r="D25" s="31">
        <f t="shared" si="6"/>
        <v>-161898.26999999993</v>
      </c>
      <c r="E25" s="31">
        <f t="shared" si="6"/>
        <v>-176111.38</v>
      </c>
      <c r="F25" s="31">
        <f t="shared" si="6"/>
        <v>-82249.2</v>
      </c>
      <c r="G25" s="31">
        <f t="shared" si="6"/>
        <v>-140813.6</v>
      </c>
      <c r="H25" s="31">
        <f t="shared" si="6"/>
        <v>-69569.4</v>
      </c>
      <c r="I25" s="31">
        <f t="shared" si="6"/>
        <v>-167717.41</v>
      </c>
      <c r="J25" s="31">
        <f t="shared" si="6"/>
        <v>-43666.53</v>
      </c>
      <c r="K25" s="31">
        <f aca="true" t="shared" si="7" ref="K25:K33">SUM(B25:J25)</f>
        <v>-1127647.7599999998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-163711.9</v>
      </c>
      <c r="C26" s="31">
        <f t="shared" si="8"/>
        <v>-121910.07</v>
      </c>
      <c r="D26" s="31">
        <f t="shared" si="8"/>
        <v>-142629.83</v>
      </c>
      <c r="E26" s="31">
        <f t="shared" si="8"/>
        <v>-176111.38</v>
      </c>
      <c r="F26" s="31">
        <f t="shared" si="8"/>
        <v>-82249.2</v>
      </c>
      <c r="G26" s="31">
        <f t="shared" si="8"/>
        <v>-140813.6</v>
      </c>
      <c r="H26" s="31">
        <f t="shared" si="8"/>
        <v>-69569.4</v>
      </c>
      <c r="I26" s="31">
        <f t="shared" si="8"/>
        <v>-167717.41</v>
      </c>
      <c r="J26" s="31">
        <f t="shared" si="8"/>
        <v>-38088.42</v>
      </c>
      <c r="K26" s="31">
        <f t="shared" si="7"/>
        <v>-1102801.2099999997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-124678.4</v>
      </c>
      <c r="C27" s="31">
        <f aca="true" t="shared" si="9" ref="C27:J27">-ROUND((C9)*$E$3,2)</f>
        <v>-111584</v>
      </c>
      <c r="D27" s="31">
        <f t="shared" si="9"/>
        <v>-113313.2</v>
      </c>
      <c r="E27" s="31">
        <f t="shared" si="9"/>
        <v>-79965.6</v>
      </c>
      <c r="F27" s="31">
        <f t="shared" si="9"/>
        <v>-82249.2</v>
      </c>
      <c r="G27" s="31">
        <f t="shared" si="9"/>
        <v>-58212</v>
      </c>
      <c r="H27" s="31">
        <f t="shared" si="9"/>
        <v>-48554</v>
      </c>
      <c r="I27" s="31">
        <f t="shared" si="9"/>
        <v>-134921.6</v>
      </c>
      <c r="J27" s="31">
        <f t="shared" si="9"/>
        <v>-27970.8</v>
      </c>
      <c r="K27" s="31">
        <f t="shared" si="7"/>
        <v>-781448.7999999999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-16297.6</v>
      </c>
      <c r="C29" s="31">
        <v>-4774</v>
      </c>
      <c r="D29" s="31">
        <v>-7436</v>
      </c>
      <c r="E29" s="31">
        <v>-11932.8</v>
      </c>
      <c r="F29" s="27">
        <v>0</v>
      </c>
      <c r="G29" s="31">
        <v>-9499.6</v>
      </c>
      <c r="H29" s="31">
        <v>-3003.33</v>
      </c>
      <c r="I29" s="31">
        <v>-4686.87</v>
      </c>
      <c r="J29" s="31">
        <v>-1445.91</v>
      </c>
      <c r="K29" s="31">
        <f t="shared" si="7"/>
        <v>-59076.11</v>
      </c>
      <c r="L29"/>
      <c r="M29"/>
      <c r="N29"/>
    </row>
    <row r="30" spans="1:14" ht="16.5" customHeight="1">
      <c r="A30" s="26" t="s">
        <v>21</v>
      </c>
      <c r="B30" s="31">
        <v>-22735.9</v>
      </c>
      <c r="C30" s="31">
        <v>-5552.07</v>
      </c>
      <c r="D30" s="31">
        <v>-21880.63</v>
      </c>
      <c r="E30" s="31">
        <v>-84212.98</v>
      </c>
      <c r="F30" s="27">
        <v>0</v>
      </c>
      <c r="G30" s="31">
        <v>-73102</v>
      </c>
      <c r="H30" s="31">
        <v>-18012.07</v>
      </c>
      <c r="I30" s="31">
        <v>-28108.94</v>
      </c>
      <c r="J30" s="31">
        <v>-8671.71</v>
      </c>
      <c r="K30" s="31">
        <f t="shared" si="7"/>
        <v>-262276.30000000005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1163695.3599999999</v>
      </c>
      <c r="C45" s="10">
        <f t="shared" si="11"/>
        <v>1059658.4</v>
      </c>
      <c r="D45" s="10">
        <f t="shared" si="11"/>
        <v>1382222.44</v>
      </c>
      <c r="E45" s="10">
        <f t="shared" si="11"/>
        <v>764126.4800000001</v>
      </c>
      <c r="F45" s="10">
        <f t="shared" si="11"/>
        <v>824418.9700000002</v>
      </c>
      <c r="G45" s="10">
        <f t="shared" si="11"/>
        <v>824320.87</v>
      </c>
      <c r="H45" s="10">
        <f t="shared" si="11"/>
        <v>819638.12</v>
      </c>
      <c r="I45" s="10">
        <f t="shared" si="11"/>
        <v>1234378.84</v>
      </c>
      <c r="J45" s="10">
        <f t="shared" si="11"/>
        <v>441006.7799999999</v>
      </c>
      <c r="K45" s="21">
        <f>SUM(B45:J45)</f>
        <v>8513466.26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1163695.3499999999</v>
      </c>
      <c r="C51" s="10">
        <f t="shared" si="12"/>
        <v>1059658.4</v>
      </c>
      <c r="D51" s="10">
        <f t="shared" si="12"/>
        <v>1382222.44</v>
      </c>
      <c r="E51" s="10">
        <f t="shared" si="12"/>
        <v>764126.48</v>
      </c>
      <c r="F51" s="10">
        <f t="shared" si="12"/>
        <v>824418.97</v>
      </c>
      <c r="G51" s="10">
        <f t="shared" si="12"/>
        <v>824320.87</v>
      </c>
      <c r="H51" s="10">
        <f t="shared" si="12"/>
        <v>819638.12</v>
      </c>
      <c r="I51" s="10">
        <f>SUM(I52:I64)</f>
        <v>1234378.84</v>
      </c>
      <c r="J51" s="10">
        <f t="shared" si="12"/>
        <v>441006.77</v>
      </c>
      <c r="K51" s="5">
        <f>SUM(K52:K64)</f>
        <v>8513466.24</v>
      </c>
      <c r="L51" s="9"/>
    </row>
    <row r="52" spans="1:11" ht="16.5" customHeight="1">
      <c r="A52" s="7" t="s">
        <v>71</v>
      </c>
      <c r="B52" s="8">
        <v>1017884.32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1017884.32</v>
      </c>
    </row>
    <row r="53" spans="1:11" ht="16.5" customHeight="1">
      <c r="A53" s="7" t="s">
        <v>72</v>
      </c>
      <c r="B53" s="8">
        <v>145811.03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145811.03</v>
      </c>
    </row>
    <row r="54" spans="1:11" ht="16.5" customHeight="1">
      <c r="A54" s="7" t="s">
        <v>4</v>
      </c>
      <c r="B54" s="6">
        <v>0</v>
      </c>
      <c r="C54" s="8">
        <v>1059658.4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1059658.4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1382222.44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1382222.44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764126.48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764126.48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824418.97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824418.97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824320.87</v>
      </c>
      <c r="H58" s="6">
        <v>0</v>
      </c>
      <c r="I58" s="6">
        <v>0</v>
      </c>
      <c r="J58" s="6">
        <v>0</v>
      </c>
      <c r="K58" s="5">
        <f t="shared" si="13"/>
        <v>824320.87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819638.12</v>
      </c>
      <c r="I59" s="6">
        <v>0</v>
      </c>
      <c r="J59" s="6">
        <v>0</v>
      </c>
      <c r="K59" s="5">
        <f t="shared" si="13"/>
        <v>819638.12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478074.92</v>
      </c>
      <c r="J61" s="6">
        <v>0</v>
      </c>
      <c r="K61" s="5">
        <f t="shared" si="13"/>
        <v>478074.92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756303.92</v>
      </c>
      <c r="J62" s="6">
        <v>0</v>
      </c>
      <c r="K62" s="5">
        <f t="shared" si="13"/>
        <v>756303.92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441006.77</v>
      </c>
      <c r="K63" s="5">
        <f t="shared" si="13"/>
        <v>441006.77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2020-02-07T18:45:55Z</dcterms:modified>
  <cp:category/>
  <cp:version/>
  <cp:contentType/>
  <cp:contentStatus/>
</cp:coreProperties>
</file>