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<sst xmlns="http://schemas.openxmlformats.org/spreadsheetml/2006/main" count="75" uniqueCount="74">
  <si>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</si>
  <si>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</si>
  <si>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</si>
  <si>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</si>
  <si>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</si>
  <si>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</si>
  <si>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</si>
  <si>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</si>
  <si>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</si>
  <si>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</si>
  <si>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</si>
  <si>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</si>
  <si>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</si>
  <si>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</si>
  <si>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</si>
  <si>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</si>
  <si>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</si>
  <si>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</si>
  <si>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</si>
  <si>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</si>
  <si>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</si>
  <si>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</si>
  <si>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</si>
  <si>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</si>
  <si>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</si>
  <si>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</si>
  <si>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</si>
  <si>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</si>
  <si>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</si>
  <si>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</si>
  <si>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</si>
  <si>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</si>
  <si>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</si>
  <si>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</si>
  <si>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</si>
  <si>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</si>
  <si>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</si>
  <si>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</si>
  <si>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</si>
  <si>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</si>
  <si>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</si>
  <si>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</si>
  <si>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</si>
  <si>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</si>
  <si>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</si>
  <si>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</si>
  <si>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</si>
  <si>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</si>
  <si>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</si>
  <si>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</si>
  <si>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</si>
  <si>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</si>
  <si>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</si>
  <si>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</si>
  <si>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</si>
  <si>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</si>
  <si>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</si>
  <si>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</si>
  <si>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</si>
  <si>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</si>
  <si>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</si>
  <si>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</si>
  <si>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</si>
  <si>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</si>
  <si>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</si>
  <si>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</si>
  <si>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</si>
  <si>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</si>
  <si>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</si>
  <si>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</si>
  <si>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</si>
  <si>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22/12/20 - VENCIMENTO 30/12/20</t>
  </si>
  <si>
    <t>5.3. Revisão de Remuneração pelo Transporte Coletivo ¹</t>
  </si>
  <si>
    <t>¹ Linhas noturnas, Arla32 e Aposentados de nov/20.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</si>
</sst>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242592</v>
      </c>
      <c r="C7" s="47">
        <f t="shared" si="0"/>
        <v>204502</v>
      </c>
      <c r="D7" s="47">
        <f t="shared" si="0"/>
        <v>268031</v>
      </c>
      <c r="E7" s="47">
        <f t="shared" si="0"/>
        <v>139093</v>
      </c>
      <c r="F7" s="47">
        <f t="shared" si="0"/>
        <v>170747</v>
      </c>
      <c r="G7" s="47">
        <f t="shared" si="0"/>
        <v>190978</v>
      </c>
      <c r="H7" s="47">
        <f t="shared" si="0"/>
        <v>223023</v>
      </c>
      <c r="I7" s="47">
        <f t="shared" si="0"/>
        <v>274274</v>
      </c>
      <c r="J7" s="47">
        <f t="shared" si="0"/>
        <v>80507</v>
      </c>
      <c r="K7" s="47">
        <f t="shared" si="0"/>
        <v>1793747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19519</v>
      </c>
      <c r="C8" s="45">
        <f t="shared" si="1"/>
        <v>18764</v>
      </c>
      <c r="D8" s="45">
        <f t="shared" si="1"/>
        <v>22989</v>
      </c>
      <c r="E8" s="45">
        <f t="shared" si="1"/>
        <v>11641</v>
      </c>
      <c r="F8" s="45">
        <f t="shared" si="1"/>
        <v>13832</v>
      </c>
      <c r="G8" s="45">
        <f t="shared" si="1"/>
        <v>9494</v>
      </c>
      <c r="H8" s="45">
        <f t="shared" si="1"/>
        <v>9226</v>
      </c>
      <c r="I8" s="45">
        <f t="shared" si="1"/>
        <v>19454</v>
      </c>
      <c r="J8" s="45">
        <f t="shared" si="1"/>
        <v>3188</v>
      </c>
      <c r="K8" s="38">
        <f>SUM(B8:J8)</f>
        <v>128107</v>
      </c>
      <c r="L8"/>
      <c r="M8"/>
      <c r="N8"/>
    </row>
    <row r="9" spans="1:14" ht="16.5" customHeight="1">
      <c r="A9" s="22" t="s">
        <v>34</v>
      </c>
      <c r="B9" s="45">
        <v>19506</v>
      </c>
      <c r="C9" s="45">
        <v>18762</v>
      </c>
      <c r="D9" s="45">
        <v>22983</v>
      </c>
      <c r="E9" s="45">
        <v>11598</v>
      </c>
      <c r="F9" s="45">
        <v>13820</v>
      </c>
      <c r="G9" s="45">
        <v>9489</v>
      </c>
      <c r="H9" s="45">
        <v>9226</v>
      </c>
      <c r="I9" s="45">
        <v>19425</v>
      </c>
      <c r="J9" s="45">
        <v>3188</v>
      </c>
      <c r="K9" s="38">
        <f>SUM(B9:J9)</f>
        <v>127997</v>
      </c>
      <c r="L9"/>
      <c r="M9"/>
      <c r="N9"/>
    </row>
    <row r="10" spans="1:14" ht="16.5" customHeight="1">
      <c r="A10" s="22" t="s">
        <v>33</v>
      </c>
      <c r="B10" s="45">
        <v>13</v>
      </c>
      <c r="C10" s="45">
        <v>2</v>
      </c>
      <c r="D10" s="45">
        <v>6</v>
      </c>
      <c r="E10" s="45">
        <v>43</v>
      </c>
      <c r="F10" s="45">
        <v>12</v>
      </c>
      <c r="G10" s="45">
        <v>5</v>
      </c>
      <c r="H10" s="45">
        <v>0</v>
      </c>
      <c r="I10" s="45">
        <v>29</v>
      </c>
      <c r="J10" s="45">
        <v>0</v>
      </c>
      <c r="K10" s="38">
        <f>SUM(B10:J10)</f>
        <v>110</v>
      </c>
      <c r="L10"/>
      <c r="M10"/>
      <c r="N10"/>
    </row>
    <row r="11" spans="1:14" ht="16.5" customHeight="1">
      <c r="A11" s="44" t="s">
        <v>32</v>
      </c>
      <c r="B11" s="43">
        <v>223073</v>
      </c>
      <c r="C11" s="43">
        <v>185738</v>
      </c>
      <c r="D11" s="43">
        <v>245042</v>
      </c>
      <c r="E11" s="43">
        <v>127452</v>
      </c>
      <c r="F11" s="43">
        <v>156915</v>
      </c>
      <c r="G11" s="43">
        <v>181484</v>
      </c>
      <c r="H11" s="43">
        <v>213797</v>
      </c>
      <c r="I11" s="43">
        <v>254820</v>
      </c>
      <c r="J11" s="43">
        <v>77319</v>
      </c>
      <c r="K11" s="38">
        <f>SUM(B11:J11)</f>
        <v>1665640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1.325601732199801</v>
      </c>
      <c r="C15" s="39">
        <v>1.459368171669526</v>
      </c>
      <c r="D15" s="39">
        <v>1.190288904249295</v>
      </c>
      <c r="E15" s="39">
        <v>1.567100997499271</v>
      </c>
      <c r="F15" s="39">
        <v>1.294347613720441</v>
      </c>
      <c r="G15" s="39">
        <v>1.240094089007778</v>
      </c>
      <c r="H15" s="39">
        <v>1.209516924973002</v>
      </c>
      <c r="I15" s="39">
        <v>1.312325750589612</v>
      </c>
      <c r="J15" s="39">
        <v>1.495342712974727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1108933.8199999998</v>
      </c>
      <c r="C17" s="36">
        <f aca="true" t="shared" si="2" ref="C17:J17">C18+C19+C20+C21+C22+C23+C24</f>
        <v>1124201.0599999998</v>
      </c>
      <c r="D17" s="36">
        <f t="shared" si="2"/>
        <v>1322778.22</v>
      </c>
      <c r="E17" s="36">
        <f t="shared" si="2"/>
        <v>794861.01</v>
      </c>
      <c r="F17" s="36">
        <f t="shared" si="2"/>
        <v>852908.4199999999</v>
      </c>
      <c r="G17" s="36">
        <f t="shared" si="2"/>
        <v>910281.1200000001</v>
      </c>
      <c r="H17" s="36">
        <f t="shared" si="2"/>
        <v>833938.5099999999</v>
      </c>
      <c r="I17" s="36">
        <f t="shared" si="2"/>
        <v>1141762.6300000001</v>
      </c>
      <c r="J17" s="36">
        <f t="shared" si="2"/>
        <v>428408.7</v>
      </c>
      <c r="K17" s="36">
        <f aca="true" t="shared" si="3" ref="K17:K24">SUM(B17:J17)</f>
        <v>8518073.489999998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814284.31</v>
      </c>
      <c r="C18" s="30">
        <f t="shared" si="4"/>
        <v>753508.07</v>
      </c>
      <c r="D18" s="30">
        <f t="shared" si="4"/>
        <v>1093968.53</v>
      </c>
      <c r="E18" s="30">
        <f t="shared" si="4"/>
        <v>494253.07</v>
      </c>
      <c r="F18" s="30">
        <f t="shared" si="4"/>
        <v>641633.08</v>
      </c>
      <c r="G18" s="30">
        <f t="shared" si="4"/>
        <v>725620.91</v>
      </c>
      <c r="H18" s="30">
        <f t="shared" si="4"/>
        <v>675469.76</v>
      </c>
      <c r="I18" s="30">
        <f t="shared" si="4"/>
        <v>838537.9</v>
      </c>
      <c r="J18" s="30">
        <f t="shared" si="4"/>
        <v>278868.2</v>
      </c>
      <c r="K18" s="30">
        <f t="shared" si="3"/>
        <v>6316143.83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265132.38</v>
      </c>
      <c r="C19" s="30">
        <f t="shared" si="5"/>
        <v>346137.62</v>
      </c>
      <c r="D19" s="30">
        <f t="shared" si="5"/>
        <v>208170.07</v>
      </c>
      <c r="E19" s="30">
        <f t="shared" si="5"/>
        <v>280291.41</v>
      </c>
      <c r="F19" s="30">
        <f t="shared" si="5"/>
        <v>188863.17</v>
      </c>
      <c r="G19" s="30">
        <f t="shared" si="5"/>
        <v>174217.29</v>
      </c>
      <c r="H19" s="30">
        <f t="shared" si="5"/>
        <v>141522.35</v>
      </c>
      <c r="I19" s="30">
        <f t="shared" si="5"/>
        <v>261896.98</v>
      </c>
      <c r="J19" s="30">
        <f t="shared" si="5"/>
        <v>138135.33</v>
      </c>
      <c r="K19" s="30">
        <f t="shared" si="3"/>
        <v>2004366.6</v>
      </c>
      <c r="L19"/>
      <c r="M19"/>
      <c r="N19"/>
    </row>
    <row r="20" spans="1:14" ht="16.5" customHeight="1">
      <c r="A20" s="18" t="s">
        <v>27</v>
      </c>
      <c r="B20" s="30">
        <v>28494.2</v>
      </c>
      <c r="C20" s="30">
        <v>21872.91</v>
      </c>
      <c r="D20" s="30">
        <v>19298.39</v>
      </c>
      <c r="E20" s="30">
        <v>18975.3</v>
      </c>
      <c r="F20" s="30">
        <v>21070.94</v>
      </c>
      <c r="G20" s="30">
        <v>15318.52</v>
      </c>
      <c r="H20" s="30">
        <v>20170.1</v>
      </c>
      <c r="I20" s="30">
        <v>39986.52</v>
      </c>
      <c r="J20" s="30">
        <v>10063.94</v>
      </c>
      <c r="K20" s="30">
        <f t="shared" si="3"/>
        <v>195250.82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68</v>
      </c>
      <c r="B23" s="30">
        <v>-318.3</v>
      </c>
      <c r="C23" s="30">
        <v>0</v>
      </c>
      <c r="D23" s="30">
        <v>0</v>
      </c>
      <c r="E23" s="30">
        <v>0</v>
      </c>
      <c r="F23" s="30">
        <v>0</v>
      </c>
      <c r="G23" s="30">
        <v>-986.22</v>
      </c>
      <c r="H23" s="30">
        <v>0</v>
      </c>
      <c r="I23" s="30">
        <v>0</v>
      </c>
      <c r="J23" s="30">
        <v>0</v>
      </c>
      <c r="K23" s="30">
        <f t="shared" si="3"/>
        <v>-1304.52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2202449.62</v>
      </c>
      <c r="C27" s="30">
        <f t="shared" si="6"/>
        <v>1062634.52</v>
      </c>
      <c r="D27" s="30">
        <f t="shared" si="6"/>
        <v>2284787.8200000003</v>
      </c>
      <c r="E27" s="30">
        <f t="shared" si="6"/>
        <v>1945943.19</v>
      </c>
      <c r="F27" s="30">
        <f t="shared" si="6"/>
        <v>970660.1100000001</v>
      </c>
      <c r="G27" s="30">
        <f t="shared" si="6"/>
        <v>881480.9600000001</v>
      </c>
      <c r="H27" s="30">
        <f t="shared" si="6"/>
        <v>1063164.5499999998</v>
      </c>
      <c r="I27" s="30">
        <f t="shared" si="6"/>
        <v>2605138.91</v>
      </c>
      <c r="J27" s="30">
        <f t="shared" si="6"/>
        <v>551382.75</v>
      </c>
      <c r="K27" s="30">
        <f aca="true" t="shared" si="7" ref="K27:K35">SUM(B27:J27)</f>
        <v>13567642.43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-140922.53</v>
      </c>
      <c r="C28" s="30">
        <f t="shared" si="8"/>
        <v>-87411.8</v>
      </c>
      <c r="D28" s="30">
        <f t="shared" si="8"/>
        <v>-116391.20999999999</v>
      </c>
      <c r="E28" s="30">
        <f t="shared" si="8"/>
        <v>-115318.07</v>
      </c>
      <c r="F28" s="30">
        <f t="shared" si="8"/>
        <v>-60808</v>
      </c>
      <c r="G28" s="30">
        <f t="shared" si="8"/>
        <v>-119718</v>
      </c>
      <c r="H28" s="30">
        <f t="shared" si="8"/>
        <v>-54817.12</v>
      </c>
      <c r="I28" s="30">
        <f t="shared" si="8"/>
        <v>-107665.42</v>
      </c>
      <c r="J28" s="30">
        <f t="shared" si="8"/>
        <v>-20874.57</v>
      </c>
      <c r="K28" s="30">
        <f t="shared" si="7"/>
        <v>-823926.7200000001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-85826.4</v>
      </c>
      <c r="C29" s="30">
        <f aca="true" t="shared" si="9" ref="C29:J29">-ROUND((C9)*$E$3,2)</f>
        <v>-82552.8</v>
      </c>
      <c r="D29" s="30">
        <f t="shared" si="9"/>
        <v>-101125.2</v>
      </c>
      <c r="E29" s="30">
        <f t="shared" si="9"/>
        <v>-51031.2</v>
      </c>
      <c r="F29" s="30">
        <f t="shared" si="9"/>
        <v>-60808</v>
      </c>
      <c r="G29" s="30">
        <f t="shared" si="9"/>
        <v>-41751.6</v>
      </c>
      <c r="H29" s="30">
        <f t="shared" si="9"/>
        <v>-40594.4</v>
      </c>
      <c r="I29" s="30">
        <f t="shared" si="9"/>
        <v>-85470</v>
      </c>
      <c r="J29" s="30">
        <f t="shared" si="9"/>
        <v>-14027.2</v>
      </c>
      <c r="K29" s="30">
        <f t="shared" si="7"/>
        <v>-563186.8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-154</v>
      </c>
      <c r="C31" s="30">
        <v>-123.2</v>
      </c>
      <c r="D31" s="30">
        <v>-30.8</v>
      </c>
      <c r="E31" s="30">
        <v>-30.8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-338.8</v>
      </c>
      <c r="L31"/>
      <c r="M31"/>
      <c r="N31"/>
    </row>
    <row r="32" spans="1:14" ht="16.5" customHeight="1">
      <c r="A32" s="25" t="s">
        <v>20</v>
      </c>
      <c r="B32" s="30">
        <v>-54942.13</v>
      </c>
      <c r="C32" s="30">
        <v>-4735.8</v>
      </c>
      <c r="D32" s="30">
        <v>-15235.21</v>
      </c>
      <c r="E32" s="30">
        <v>-64256.07</v>
      </c>
      <c r="F32" s="26">
        <v>0</v>
      </c>
      <c r="G32" s="30">
        <v>-77966.4</v>
      </c>
      <c r="H32" s="30">
        <v>-14222.72</v>
      </c>
      <c r="I32" s="30">
        <v>-22195.42</v>
      </c>
      <c r="J32" s="30">
        <v>-6847.37</v>
      </c>
      <c r="K32" s="30">
        <f t="shared" si="7"/>
        <v>-260401.12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2343372.15</v>
      </c>
      <c r="C45" s="27">
        <v>1150046.32</v>
      </c>
      <c r="D45" s="27">
        <v>2419675.6300000004</v>
      </c>
      <c r="E45" s="27">
        <v>2061261.26</v>
      </c>
      <c r="F45" s="27">
        <v>1031468.1100000001</v>
      </c>
      <c r="G45" s="27">
        <v>1001198.9600000001</v>
      </c>
      <c r="H45" s="27">
        <v>1117981.67</v>
      </c>
      <c r="I45" s="27">
        <v>2712804.33</v>
      </c>
      <c r="J45" s="27">
        <v>577611.99</v>
      </c>
      <c r="K45" s="27">
        <f>SUM(B45:J45)</f>
        <v>14415420.42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3311383.44</v>
      </c>
      <c r="C47" s="27">
        <f aca="true" t="shared" si="11" ref="C47:J47">IF(C17+C27+C48&lt;0,0,C17+C27+C48)</f>
        <v>2186835.58</v>
      </c>
      <c r="D47" s="27">
        <f t="shared" si="11"/>
        <v>3607566.04</v>
      </c>
      <c r="E47" s="27">
        <f t="shared" si="11"/>
        <v>2740804.2</v>
      </c>
      <c r="F47" s="27">
        <f t="shared" si="11"/>
        <v>1823568.53</v>
      </c>
      <c r="G47" s="27">
        <f t="shared" si="11"/>
        <v>1791762.08</v>
      </c>
      <c r="H47" s="27">
        <f t="shared" si="11"/>
        <v>1897103.0599999996</v>
      </c>
      <c r="I47" s="27">
        <f t="shared" si="11"/>
        <v>3746901.54</v>
      </c>
      <c r="J47" s="27">
        <f t="shared" si="11"/>
        <v>979791.45</v>
      </c>
      <c r="K47" s="20">
        <f>SUM(B47:J47)</f>
        <v>22085715.919999994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3311383.44</v>
      </c>
      <c r="C53" s="10">
        <f t="shared" si="13"/>
        <v>2186835.58</v>
      </c>
      <c r="D53" s="10">
        <f t="shared" si="13"/>
        <v>3607566.04</v>
      </c>
      <c r="E53" s="10">
        <f t="shared" si="13"/>
        <v>2740804.2</v>
      </c>
      <c r="F53" s="10">
        <f t="shared" si="13"/>
        <v>1823568.53</v>
      </c>
      <c r="G53" s="10">
        <f t="shared" si="13"/>
        <v>1791762.08</v>
      </c>
      <c r="H53" s="10">
        <f t="shared" si="13"/>
        <v>1897103.06</v>
      </c>
      <c r="I53" s="10">
        <f>SUM(I54:I66)</f>
        <v>3746901.53</v>
      </c>
      <c r="J53" s="10">
        <f t="shared" si="13"/>
        <v>979791.45</v>
      </c>
      <c r="K53" s="5">
        <f>SUM(K54:K66)</f>
        <v>22085715.909999996</v>
      </c>
      <c r="L53" s="9"/>
    </row>
    <row r="54" spans="1:11" ht="16.5" customHeight="1">
      <c r="A54" s="7" t="s">
        <v>59</v>
      </c>
      <c r="B54" s="27">
        <v>2885496.46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2885496.46</v>
      </c>
    </row>
    <row r="55" spans="1:11" ht="16.5" customHeight="1">
      <c r="A55" s="7" t="s">
        <v>60</v>
      </c>
      <c r="B55" s="8">
        <v>425886.98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425886.98</v>
      </c>
    </row>
    <row r="56" spans="1:11" ht="16.5" customHeight="1">
      <c r="A56" s="7" t="s">
        <v>4</v>
      </c>
      <c r="B56" s="6">
        <v>0</v>
      </c>
      <c r="C56" s="8">
        <v>2186835.58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2186835.58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3607566.04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3607566.04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2740804.2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2740804.2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1823568.53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1823568.53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1791762.08</v>
      </c>
      <c r="H60" s="6">
        <v>0</v>
      </c>
      <c r="I60" s="6">
        <v>0</v>
      </c>
      <c r="J60" s="6">
        <v>0</v>
      </c>
      <c r="K60" s="5">
        <f t="shared" si="14"/>
        <v>1791762.08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1897103.06</v>
      </c>
      <c r="I61" s="6">
        <v>0</v>
      </c>
      <c r="J61" s="6">
        <v>0</v>
      </c>
      <c r="K61" s="5">
        <f t="shared" si="14"/>
        <v>1897103.06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1378292.3399999999</v>
      </c>
      <c r="J63" s="6">
        <v>0</v>
      </c>
      <c r="K63" s="5">
        <f t="shared" si="14"/>
        <v>1378292.3399999999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2368609.19</v>
      </c>
      <c r="J64" s="6">
        <v>0</v>
      </c>
      <c r="K64" s="5">
        <f t="shared" si="14"/>
        <v>2368609.19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979791.45</v>
      </c>
      <c r="K65" s="5">
        <f t="shared" si="14"/>
        <v>979791.45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2020-12-30T17:52:20Z</dcterms:modified>
  <cp:category/>
  <cp:version/>
  <cp:contentType/>
  <cp:contentStatus/>
</cp:coreProperties>
</file>