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<sst xmlns="http://schemas.openxmlformats.org/spreadsheetml/2006/main" count="75" uniqueCount="74">
  <si>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</si>
  <si>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</si>
  <si>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</si>
  <si>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</si>
  <si>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</si>
  <si>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</si>
  <si>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</si>
  <si>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</si>
  <si>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</si>
  <si>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</si>
  <si>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</si>
  <si>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</si>
  <si>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</si>
  <si>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</si>
  <si>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</si>
  <si>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</si>
  <si>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</si>
  <si>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</si>
  <si>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</si>
  <si>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</si>
  <si>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</si>
  <si>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</si>
  <si>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</si>
  <si>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</si>
  <si>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</si>
  <si>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</si>
  <si>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</si>
  <si>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</si>
  <si>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</si>
  <si>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</si>
  <si>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</si>
  <si>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</si>
  <si>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</si>
  <si>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</si>
  <si>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</si>
  <si>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</si>
  <si>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</si>
  <si>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</si>
  <si>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</si>
  <si>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</si>
  <si>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</si>
  <si>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</si>
  <si>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</si>
  <si>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</si>
  <si>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</si>
  <si>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</si>
  <si>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</si>
  <si>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</si>
  <si>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</si>
  <si>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</si>
  <si>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</si>
  <si>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</si>
  <si>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</si>
  <si>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</si>
  <si>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</si>
  <si>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</si>
  <si>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</si>
  <si>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</si>
  <si>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</si>
  <si>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</si>
  <si>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</si>
  <si>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</si>
  <si>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</si>
  <si>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</si>
  <si>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</si>
  <si>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</si>
  <si>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</si>
  <si>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</si>
  <si>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</si>
  <si>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</si>
  <si>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</si>
  <si>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09/12/20 - VENCIMENTO 16/12/20</t>
  </si>
  <si>
    <t>5.3. Revisão de Remuneração pelo Transporte Coletivo ¹</t>
  </si>
  <si>
    <t>¹ Remuneração dos aposentados, jul a out.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</si>
</sst>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251259</v>
      </c>
      <c r="C7" s="47">
        <f t="shared" si="0"/>
        <v>216643</v>
      </c>
      <c r="D7" s="47">
        <f t="shared" si="0"/>
        <v>285450</v>
      </c>
      <c r="E7" s="47">
        <f t="shared" si="0"/>
        <v>150629</v>
      </c>
      <c r="F7" s="47">
        <f t="shared" si="0"/>
        <v>179990</v>
      </c>
      <c r="G7" s="47">
        <f t="shared" si="0"/>
        <v>196238</v>
      </c>
      <c r="H7" s="47">
        <f t="shared" si="0"/>
        <v>225601</v>
      </c>
      <c r="I7" s="47">
        <f t="shared" si="0"/>
        <v>289862</v>
      </c>
      <c r="J7" s="47">
        <f t="shared" si="0"/>
        <v>87011</v>
      </c>
      <c r="K7" s="47">
        <f t="shared" si="0"/>
        <v>1882683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16299</v>
      </c>
      <c r="C8" s="45">
        <f t="shared" si="1"/>
        <v>15868</v>
      </c>
      <c r="D8" s="45">
        <f t="shared" si="1"/>
        <v>18142</v>
      </c>
      <c r="E8" s="45">
        <f t="shared" si="1"/>
        <v>10106</v>
      </c>
      <c r="F8" s="45">
        <f t="shared" si="1"/>
        <v>12136</v>
      </c>
      <c r="G8" s="45">
        <f t="shared" si="1"/>
        <v>7733</v>
      </c>
      <c r="H8" s="45">
        <f t="shared" si="1"/>
        <v>7040</v>
      </c>
      <c r="I8" s="45">
        <f t="shared" si="1"/>
        <v>17134</v>
      </c>
      <c r="J8" s="45">
        <f t="shared" si="1"/>
        <v>2809</v>
      </c>
      <c r="K8" s="38">
        <f>SUM(B8:J8)</f>
        <v>107267</v>
      </c>
      <c r="L8"/>
      <c r="M8"/>
      <c r="N8"/>
    </row>
    <row r="9" spans="1:14" ht="16.5" customHeight="1">
      <c r="A9" s="22" t="s">
        <v>34</v>
      </c>
      <c r="B9" s="45">
        <v>16268</v>
      </c>
      <c r="C9" s="45">
        <v>15862</v>
      </c>
      <c r="D9" s="45">
        <v>18140</v>
      </c>
      <c r="E9" s="45">
        <v>10063</v>
      </c>
      <c r="F9" s="45">
        <v>12131</v>
      </c>
      <c r="G9" s="45">
        <v>7728</v>
      </c>
      <c r="H9" s="45">
        <v>7040</v>
      </c>
      <c r="I9" s="45">
        <v>17104</v>
      </c>
      <c r="J9" s="45">
        <v>2809</v>
      </c>
      <c r="K9" s="38">
        <f>SUM(B9:J9)</f>
        <v>107145</v>
      </c>
      <c r="L9"/>
      <c r="M9"/>
      <c r="N9"/>
    </row>
    <row r="10" spans="1:14" ht="16.5" customHeight="1">
      <c r="A10" s="22" t="s">
        <v>33</v>
      </c>
      <c r="B10" s="45">
        <v>31</v>
      </c>
      <c r="C10" s="45">
        <v>6</v>
      </c>
      <c r="D10" s="45">
        <v>2</v>
      </c>
      <c r="E10" s="45">
        <v>43</v>
      </c>
      <c r="F10" s="45">
        <v>5</v>
      </c>
      <c r="G10" s="45">
        <v>5</v>
      </c>
      <c r="H10" s="45">
        <v>0</v>
      </c>
      <c r="I10" s="45">
        <v>30</v>
      </c>
      <c r="J10" s="45">
        <v>0</v>
      </c>
      <c r="K10" s="38">
        <f>SUM(B10:J10)</f>
        <v>122</v>
      </c>
      <c r="L10"/>
      <c r="M10"/>
      <c r="N10"/>
    </row>
    <row r="11" spans="1:14" ht="16.5" customHeight="1">
      <c r="A11" s="44" t="s">
        <v>32</v>
      </c>
      <c r="B11" s="43">
        <v>234960</v>
      </c>
      <c r="C11" s="43">
        <v>200775</v>
      </c>
      <c r="D11" s="43">
        <v>267308</v>
      </c>
      <c r="E11" s="43">
        <v>140523</v>
      </c>
      <c r="F11" s="43">
        <v>167854</v>
      </c>
      <c r="G11" s="43">
        <v>188505</v>
      </c>
      <c r="H11" s="43">
        <v>218561</v>
      </c>
      <c r="I11" s="43">
        <v>272728</v>
      </c>
      <c r="J11" s="43">
        <v>84202</v>
      </c>
      <c r="K11" s="38">
        <f>SUM(B11:J11)</f>
        <v>1775416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1.31205031053123</v>
      </c>
      <c r="C15" s="39">
        <v>1.402400505183491</v>
      </c>
      <c r="D15" s="39">
        <v>1.142725545256067</v>
      </c>
      <c r="E15" s="39">
        <v>1.489452862099406</v>
      </c>
      <c r="F15" s="39">
        <v>1.25930257090005</v>
      </c>
      <c r="G15" s="39">
        <v>1.226394138440758</v>
      </c>
      <c r="H15" s="39">
        <v>1.215776366228779</v>
      </c>
      <c r="I15" s="39">
        <v>1.267057479487348</v>
      </c>
      <c r="J15" s="39">
        <v>1.399429629567011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1136277.5999999999</v>
      </c>
      <c r="C17" s="36">
        <f aca="true" t="shared" si="2" ref="C17:J17">C18+C19+C20+C21+C22+C23+C24</f>
        <v>1143909.62</v>
      </c>
      <c r="D17" s="36">
        <f t="shared" si="2"/>
        <v>1352847.7099999997</v>
      </c>
      <c r="E17" s="36">
        <f t="shared" si="2"/>
        <v>817557.5399999999</v>
      </c>
      <c r="F17" s="36">
        <f t="shared" si="2"/>
        <v>874098.7899999999</v>
      </c>
      <c r="G17" s="36">
        <f t="shared" si="2"/>
        <v>924036.74</v>
      </c>
      <c r="H17" s="36">
        <f t="shared" si="2"/>
        <v>847673.3499999999</v>
      </c>
      <c r="I17" s="36">
        <f t="shared" si="2"/>
        <v>1164419.3599999999</v>
      </c>
      <c r="J17" s="36">
        <f t="shared" si="2"/>
        <v>433265.74</v>
      </c>
      <c r="K17" s="36">
        <f aca="true" t="shared" si="3" ref="K17:K24">SUM(B17:J17)</f>
        <v>8694086.45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843375.96</v>
      </c>
      <c r="C18" s="30">
        <f t="shared" si="4"/>
        <v>798242.8</v>
      </c>
      <c r="D18" s="30">
        <f t="shared" si="4"/>
        <v>1165064.18</v>
      </c>
      <c r="E18" s="30">
        <f t="shared" si="4"/>
        <v>535245.09</v>
      </c>
      <c r="F18" s="30">
        <f t="shared" si="4"/>
        <v>676366.42</v>
      </c>
      <c r="G18" s="30">
        <f t="shared" si="4"/>
        <v>745606.28</v>
      </c>
      <c r="H18" s="30">
        <f t="shared" si="4"/>
        <v>683277.75</v>
      </c>
      <c r="I18" s="30">
        <f t="shared" si="4"/>
        <v>886195.09</v>
      </c>
      <c r="J18" s="30">
        <f t="shared" si="4"/>
        <v>301397.4</v>
      </c>
      <c r="K18" s="30">
        <f t="shared" si="3"/>
        <v>6634770.97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263175.73</v>
      </c>
      <c r="C19" s="30">
        <f t="shared" si="5"/>
        <v>321213.31</v>
      </c>
      <c r="D19" s="30">
        <f t="shared" si="5"/>
        <v>166284.42</v>
      </c>
      <c r="E19" s="30">
        <f t="shared" si="5"/>
        <v>261977.24</v>
      </c>
      <c r="F19" s="30">
        <f t="shared" si="5"/>
        <v>175383.55</v>
      </c>
      <c r="G19" s="30">
        <f t="shared" si="5"/>
        <v>168800.89</v>
      </c>
      <c r="H19" s="30">
        <f t="shared" si="5"/>
        <v>147435.19</v>
      </c>
      <c r="I19" s="30">
        <f t="shared" si="5"/>
        <v>236665.03</v>
      </c>
      <c r="J19" s="30">
        <f t="shared" si="5"/>
        <v>120387.05</v>
      </c>
      <c r="K19" s="30">
        <f t="shared" si="3"/>
        <v>1861322.4100000001</v>
      </c>
      <c r="L19"/>
      <c r="M19"/>
      <c r="N19"/>
    </row>
    <row r="20" spans="1:14" ht="16.5" customHeight="1">
      <c r="A20" s="18" t="s">
        <v>27</v>
      </c>
      <c r="B20" s="30">
        <v>28596.88</v>
      </c>
      <c r="C20" s="30">
        <v>21771.05</v>
      </c>
      <c r="D20" s="30">
        <v>20157.88</v>
      </c>
      <c r="E20" s="30">
        <v>19108.04</v>
      </c>
      <c r="F20" s="30">
        <v>21007.59</v>
      </c>
      <c r="G20" s="30">
        <v>14286.01</v>
      </c>
      <c r="H20" s="30">
        <v>20184.11</v>
      </c>
      <c r="I20" s="30">
        <v>40218.01</v>
      </c>
      <c r="J20" s="30">
        <v>10140.06</v>
      </c>
      <c r="K20" s="30">
        <f t="shared" si="3"/>
        <v>195469.63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68</v>
      </c>
      <c r="B23" s="30">
        <v>-212.2</v>
      </c>
      <c r="C23" s="30">
        <v>0</v>
      </c>
      <c r="D23" s="30">
        <v>0</v>
      </c>
      <c r="E23" s="30">
        <v>-114.06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-1093.32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-131364.23000000004</v>
      </c>
      <c r="C27" s="30">
        <f t="shared" si="6"/>
        <v>-72933.45999999999</v>
      </c>
      <c r="D27" s="30">
        <f t="shared" si="6"/>
        <v>-100031.08000000002</v>
      </c>
      <c r="E27" s="30">
        <f t="shared" si="6"/>
        <v>-107488</v>
      </c>
      <c r="F27" s="30">
        <f t="shared" si="6"/>
        <v>-47011.56</v>
      </c>
      <c r="G27" s="30">
        <f t="shared" si="6"/>
        <v>-121677.34</v>
      </c>
      <c r="H27" s="30">
        <f t="shared" si="6"/>
        <v>-35198.4</v>
      </c>
      <c r="I27" s="30">
        <f t="shared" si="6"/>
        <v>-98929.35999999999</v>
      </c>
      <c r="J27" s="30">
        <f t="shared" si="6"/>
        <v>-23288.29</v>
      </c>
      <c r="K27" s="30">
        <f aca="true" t="shared" si="7" ref="K27:K36">SUM(B27:J27)</f>
        <v>-737921.7200000001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-140219.39</v>
      </c>
      <c r="C28" s="30">
        <f t="shared" si="8"/>
        <v>-74201.59</v>
      </c>
      <c r="D28" s="30">
        <f t="shared" si="8"/>
        <v>-100082.69</v>
      </c>
      <c r="E28" s="30">
        <f t="shared" si="8"/>
        <v>-115285.44</v>
      </c>
      <c r="F28" s="30">
        <f t="shared" si="8"/>
        <v>-53376.4</v>
      </c>
      <c r="G28" s="30">
        <f t="shared" si="8"/>
        <v>-122162.83</v>
      </c>
      <c r="H28" s="30">
        <f t="shared" si="8"/>
        <v>-46660.3</v>
      </c>
      <c r="I28" s="30">
        <f t="shared" si="8"/>
        <v>-99733.92</v>
      </c>
      <c r="J28" s="30">
        <f t="shared" si="8"/>
        <v>-19910.62</v>
      </c>
      <c r="K28" s="30">
        <f t="shared" si="7"/>
        <v>-771633.1800000002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-71579.2</v>
      </c>
      <c r="C29" s="30">
        <f aca="true" t="shared" si="9" ref="C29:J29">-ROUND((C9)*$E$3,2)</f>
        <v>-69792.8</v>
      </c>
      <c r="D29" s="30">
        <f t="shared" si="9"/>
        <v>-79816</v>
      </c>
      <c r="E29" s="30">
        <f t="shared" si="9"/>
        <v>-44277.2</v>
      </c>
      <c r="F29" s="30">
        <f t="shared" si="9"/>
        <v>-53376.4</v>
      </c>
      <c r="G29" s="30">
        <f t="shared" si="9"/>
        <v>-34003.2</v>
      </c>
      <c r="H29" s="30">
        <f t="shared" si="9"/>
        <v>-30976</v>
      </c>
      <c r="I29" s="30">
        <f t="shared" si="9"/>
        <v>-75257.6</v>
      </c>
      <c r="J29" s="30">
        <f t="shared" si="9"/>
        <v>-12359.6</v>
      </c>
      <c r="K29" s="30">
        <f t="shared" si="7"/>
        <v>-471438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-123.2</v>
      </c>
      <c r="C31" s="30">
        <v>-92.4</v>
      </c>
      <c r="D31" s="30">
        <v>-92.4</v>
      </c>
      <c r="E31" s="30">
        <v>-154</v>
      </c>
      <c r="F31" s="26">
        <v>0</v>
      </c>
      <c r="G31" s="30">
        <v>0</v>
      </c>
      <c r="H31" s="30">
        <v>-16.54</v>
      </c>
      <c r="I31" s="30">
        <v>-25.84</v>
      </c>
      <c r="J31" s="30">
        <v>-7.96</v>
      </c>
      <c r="K31" s="30">
        <f t="shared" si="7"/>
        <v>-512.34</v>
      </c>
      <c r="L31"/>
      <c r="M31"/>
      <c r="N31"/>
    </row>
    <row r="32" spans="1:14" ht="16.5" customHeight="1">
      <c r="A32" s="25" t="s">
        <v>20</v>
      </c>
      <c r="B32" s="30">
        <v>-68516.99</v>
      </c>
      <c r="C32" s="30">
        <v>-4316.39</v>
      </c>
      <c r="D32" s="30">
        <v>-20174.29</v>
      </c>
      <c r="E32" s="30">
        <v>-70854.24</v>
      </c>
      <c r="F32" s="26">
        <v>0</v>
      </c>
      <c r="G32" s="30">
        <v>-88159.63</v>
      </c>
      <c r="H32" s="30">
        <v>-15667.76</v>
      </c>
      <c r="I32" s="30">
        <v>-24450.48</v>
      </c>
      <c r="J32" s="30">
        <v>-7543.06</v>
      </c>
      <c r="K32" s="30">
        <f t="shared" si="7"/>
        <v>-299682.84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-1861.2</v>
      </c>
      <c r="C33" s="27">
        <f t="shared" si="10"/>
        <v>-356.4</v>
      </c>
      <c r="D33" s="27">
        <f t="shared" si="10"/>
        <v>-18496.6</v>
      </c>
      <c r="E33" s="27">
        <f t="shared" si="10"/>
        <v>-712.8</v>
      </c>
      <c r="F33" s="27">
        <f t="shared" si="10"/>
        <v>-792</v>
      </c>
      <c r="G33" s="27">
        <f t="shared" si="10"/>
        <v>-356.4</v>
      </c>
      <c r="H33" s="27">
        <f t="shared" si="10"/>
        <v>0</v>
      </c>
      <c r="I33" s="27">
        <f t="shared" si="10"/>
        <v>-5108.4</v>
      </c>
      <c r="J33" s="27">
        <f t="shared" si="10"/>
        <v>-5354.67</v>
      </c>
      <c r="K33" s="30">
        <f t="shared" si="7"/>
        <v>-33038.469999999994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27">
        <v>-1861.2</v>
      </c>
      <c r="C36" s="27">
        <v>-356.4</v>
      </c>
      <c r="D36" s="17">
        <v>0</v>
      </c>
      <c r="E36" s="27">
        <v>-712.8</v>
      </c>
      <c r="F36" s="27">
        <v>-792</v>
      </c>
      <c r="G36" s="27">
        <v>-356.4</v>
      </c>
      <c r="H36" s="17">
        <v>0</v>
      </c>
      <c r="I36" s="27">
        <v>-5108.4</v>
      </c>
      <c r="J36" s="17">
        <v>0</v>
      </c>
      <c r="K36" s="30">
        <f t="shared" si="7"/>
        <v>-9187.199999999999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10716.36</v>
      </c>
      <c r="C45" s="27">
        <v>1624.53</v>
      </c>
      <c r="D45" s="27">
        <v>18548.21</v>
      </c>
      <c r="E45" s="27">
        <v>8510.24</v>
      </c>
      <c r="F45" s="27">
        <v>7156.84</v>
      </c>
      <c r="G45" s="27">
        <v>841.89</v>
      </c>
      <c r="H45" s="27">
        <v>11461.9</v>
      </c>
      <c r="I45" s="27">
        <v>5912.96</v>
      </c>
      <c r="J45" s="27">
        <v>1977</v>
      </c>
      <c r="K45" s="27">
        <f>SUM(B45:J45)</f>
        <v>66749.93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1004913.3699999999</v>
      </c>
      <c r="C47" s="27">
        <f aca="true" t="shared" si="11" ref="C47:J47">IF(C17+C27+C48&lt;0,0,C17+C27+C48)</f>
        <v>1070976.1600000001</v>
      </c>
      <c r="D47" s="27">
        <f t="shared" si="11"/>
        <v>1252816.6299999997</v>
      </c>
      <c r="E47" s="27">
        <f t="shared" si="11"/>
        <v>710069.5399999999</v>
      </c>
      <c r="F47" s="27">
        <f t="shared" si="11"/>
        <v>827087.23</v>
      </c>
      <c r="G47" s="27">
        <f t="shared" si="11"/>
        <v>802359.4</v>
      </c>
      <c r="H47" s="27">
        <f t="shared" si="11"/>
        <v>812474.9499999998</v>
      </c>
      <c r="I47" s="27">
        <f t="shared" si="11"/>
        <v>1065490</v>
      </c>
      <c r="J47" s="27">
        <f t="shared" si="11"/>
        <v>409977.45</v>
      </c>
      <c r="K47" s="20">
        <f>SUM(B47:J47)</f>
        <v>7956164.73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1004913.37</v>
      </c>
      <c r="C53" s="10">
        <f t="shared" si="13"/>
        <v>1070976.15</v>
      </c>
      <c r="D53" s="10">
        <f t="shared" si="13"/>
        <v>1252816.62</v>
      </c>
      <c r="E53" s="10">
        <f t="shared" si="13"/>
        <v>710069.54</v>
      </c>
      <c r="F53" s="10">
        <f t="shared" si="13"/>
        <v>827087.23</v>
      </c>
      <c r="G53" s="10">
        <f t="shared" si="13"/>
        <v>802359.41</v>
      </c>
      <c r="H53" s="10">
        <f t="shared" si="13"/>
        <v>812474.94</v>
      </c>
      <c r="I53" s="10">
        <f>SUM(I54:I66)</f>
        <v>1065490.01</v>
      </c>
      <c r="J53" s="10">
        <f t="shared" si="13"/>
        <v>409977.46</v>
      </c>
      <c r="K53" s="5">
        <f>SUM(K54:K66)</f>
        <v>7956164.7299999995</v>
      </c>
      <c r="L53" s="9"/>
    </row>
    <row r="54" spans="1:11" ht="16.5" customHeight="1">
      <c r="A54" s="7" t="s">
        <v>59</v>
      </c>
      <c r="B54" s="8">
        <v>878620.41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878620.41</v>
      </c>
    </row>
    <row r="55" spans="1:11" ht="16.5" customHeight="1">
      <c r="A55" s="7" t="s">
        <v>60</v>
      </c>
      <c r="B55" s="8">
        <v>126292.96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126292.96</v>
      </c>
    </row>
    <row r="56" spans="1:11" ht="16.5" customHeight="1">
      <c r="A56" s="7" t="s">
        <v>4</v>
      </c>
      <c r="B56" s="6">
        <v>0</v>
      </c>
      <c r="C56" s="8">
        <v>1070976.15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1070976.15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1252816.62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1252816.62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710069.54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710069.54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827087.23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827087.23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802359.41</v>
      </c>
      <c r="H60" s="6">
        <v>0</v>
      </c>
      <c r="I60" s="6">
        <v>0</v>
      </c>
      <c r="J60" s="6">
        <v>0</v>
      </c>
      <c r="K60" s="5">
        <f t="shared" si="14"/>
        <v>802359.41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812474.94</v>
      </c>
      <c r="I61" s="6">
        <v>0</v>
      </c>
      <c r="J61" s="6">
        <v>0</v>
      </c>
      <c r="K61" s="5">
        <f t="shared" si="14"/>
        <v>812474.94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385415.14</v>
      </c>
      <c r="J63" s="6">
        <v>0</v>
      </c>
      <c r="K63" s="5">
        <f t="shared" si="14"/>
        <v>385415.14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680074.87</v>
      </c>
      <c r="J64" s="6">
        <v>0</v>
      </c>
      <c r="K64" s="5">
        <f t="shared" si="14"/>
        <v>680074.87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409977.46</v>
      </c>
      <c r="K65" s="5">
        <f t="shared" si="14"/>
        <v>409977.46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2020-12-16T12:31:03Z</dcterms:modified>
  <cp:category/>
  <cp:version/>
  <cp:contentType/>
  <cp:contentStatus/>
</cp:coreProperties>
</file>