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<sst xmlns="http://schemas.openxmlformats.org/spreadsheetml/2006/main" count="79" uniqueCount="76">
  <si>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</si>
  <si>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</si>
  <si>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</si>
  <si>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</si>
  <si>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</si>
  <si>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</si>
  <si>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</si>
  <si>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</si>
  <si>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</si>
  <si>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</si>
  <si>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</si>
  <si>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</si>
  <si>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</si>
  <si>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</si>
  <si>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</si>
  <si>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</si>
  <si>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</si>
  <si>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</si>
  <si>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</si>
  <si>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</si>
  <si>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</si>
  <si>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</si>
  <si>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</si>
  <si>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</si>
  <si>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</si>
  <si>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</si>
  <si>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</si>
  <si>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</si>
  <si>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</si>
  <si>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</si>
  <si>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</si>
  <si>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</si>
  <si>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</si>
  <si>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</si>
  <si>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</si>
  <si>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</si>
  <si>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</si>
  <si>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</si>
  <si>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</si>
  <si>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</si>
  <si>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</si>
  <si>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</si>
  <si>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</si>
  <si>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</si>
  <si>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</si>
  <si>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</si>
  <si>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</si>
  <si>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</si>
  <si>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</si>
  <si>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</si>
  <si>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</si>
  <si>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</si>
  <si>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</si>
  <si>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</si>
  <si>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</si>
  <si>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</si>
  <si>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</si>
  <si>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</si>
  <si>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</si>
  <si>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</si>
  <si>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</si>
  <si>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</si>
  <si>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</si>
  <si>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</si>
  <si>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</si>
  <si>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</si>
  <si>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</si>
  <si>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</si>
  <si>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</si>
  <si>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</si>
  <si>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</si>
  <si>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</si>
  <si>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</si>
  <si>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</si>
  <si>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</si>
  <si>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18/08/20 - VENCIMENTO 25/08/20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</si>
</sst>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1" sqref="I2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245453</v>
      </c>
      <c r="C7" s="9">
        <f t="shared" si="0"/>
        <v>173282</v>
      </c>
      <c r="D7" s="9">
        <f t="shared" si="0"/>
        <v>194679</v>
      </c>
      <c r="E7" s="9">
        <f t="shared" si="0"/>
        <v>40329</v>
      </c>
      <c r="F7" s="9">
        <f t="shared" si="0"/>
        <v>134077</v>
      </c>
      <c r="G7" s="9">
        <f t="shared" si="0"/>
        <v>215302</v>
      </c>
      <c r="H7" s="9">
        <f t="shared" si="0"/>
        <v>34199</v>
      </c>
      <c r="I7" s="9">
        <f t="shared" si="0"/>
        <v>175849</v>
      </c>
      <c r="J7" s="9">
        <f t="shared" si="0"/>
        <v>159688</v>
      </c>
      <c r="K7" s="9">
        <f t="shared" si="0"/>
        <v>224954</v>
      </c>
      <c r="L7" s="9">
        <f t="shared" si="0"/>
        <v>174007</v>
      </c>
      <c r="M7" s="9">
        <f t="shared" si="0"/>
        <v>74033</v>
      </c>
      <c r="N7" s="9">
        <f t="shared" si="0"/>
        <v>50631</v>
      </c>
      <c r="O7" s="9">
        <f t="shared" si="0"/>
        <v>1896483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10492</v>
      </c>
      <c r="C8" s="11">
        <f t="shared" si="1"/>
        <v>9724</v>
      </c>
      <c r="D8" s="11">
        <f t="shared" si="1"/>
        <v>7908</v>
      </c>
      <c r="E8" s="11">
        <f t="shared" si="1"/>
        <v>1406</v>
      </c>
      <c r="F8" s="11">
        <f t="shared" si="1"/>
        <v>5016</v>
      </c>
      <c r="G8" s="11">
        <f t="shared" si="1"/>
        <v>8740</v>
      </c>
      <c r="H8" s="11">
        <f t="shared" si="1"/>
        <v>1730</v>
      </c>
      <c r="I8" s="11">
        <f t="shared" si="1"/>
        <v>9533</v>
      </c>
      <c r="J8" s="11">
        <f t="shared" si="1"/>
        <v>7784</v>
      </c>
      <c r="K8" s="11">
        <f t="shared" si="1"/>
        <v>7005</v>
      </c>
      <c r="L8" s="11">
        <f t="shared" si="1"/>
        <v>5978</v>
      </c>
      <c r="M8" s="11">
        <f t="shared" si="1"/>
        <v>2729</v>
      </c>
      <c r="N8" s="11">
        <f t="shared" si="1"/>
        <v>2824</v>
      </c>
      <c r="O8" s="11">
        <f t="shared" si="1"/>
        <v>80869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10492</v>
      </c>
      <c r="C9" s="11">
        <v>9724</v>
      </c>
      <c r="D9" s="11">
        <v>7908</v>
      </c>
      <c r="E9" s="11">
        <v>1406</v>
      </c>
      <c r="F9" s="11">
        <v>5016</v>
      </c>
      <c r="G9" s="11">
        <v>8740</v>
      </c>
      <c r="H9" s="11">
        <v>1730</v>
      </c>
      <c r="I9" s="11">
        <v>9533</v>
      </c>
      <c r="J9" s="11">
        <v>7784</v>
      </c>
      <c r="K9" s="11">
        <v>7003</v>
      </c>
      <c r="L9" s="11">
        <v>5978</v>
      </c>
      <c r="M9" s="11">
        <v>2724</v>
      </c>
      <c r="N9" s="11">
        <v>2824</v>
      </c>
      <c r="O9" s="11">
        <f>SUM(B9:N9)</f>
        <v>80862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5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234961</v>
      </c>
      <c r="C11" s="13">
        <v>163558</v>
      </c>
      <c r="D11" s="13">
        <v>186771</v>
      </c>
      <c r="E11" s="13">
        <v>38923</v>
      </c>
      <c r="F11" s="13">
        <v>129061</v>
      </c>
      <c r="G11" s="13">
        <v>206562</v>
      </c>
      <c r="H11" s="13">
        <v>32469</v>
      </c>
      <c r="I11" s="13">
        <v>166316</v>
      </c>
      <c r="J11" s="13">
        <v>151904</v>
      </c>
      <c r="K11" s="13">
        <v>217949</v>
      </c>
      <c r="L11" s="13">
        <v>168029</v>
      </c>
      <c r="M11" s="13">
        <v>71304</v>
      </c>
      <c r="N11" s="13">
        <v>47807</v>
      </c>
      <c r="O11" s="11">
        <f>SUM(B11:N11)</f>
        <v>1815614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1.754141374784402</v>
      </c>
      <c r="C15" s="19">
        <v>1.847525784644776</v>
      </c>
      <c r="D15" s="19">
        <v>1.581278203302819</v>
      </c>
      <c r="E15" s="19">
        <v>1.304440173628246</v>
      </c>
      <c r="F15" s="19">
        <v>2.223465608327765</v>
      </c>
      <c r="G15" s="19">
        <v>2.312209285872616</v>
      </c>
      <c r="H15" s="19">
        <v>2.074735870163884</v>
      </c>
      <c r="I15" s="19">
        <v>1.77054516821382</v>
      </c>
      <c r="J15" s="19">
        <v>1.949395993690408</v>
      </c>
      <c r="K15" s="19">
        <v>1.732204743887604</v>
      </c>
      <c r="L15" s="19">
        <v>1.810139890817715</v>
      </c>
      <c r="M15" s="19">
        <v>1.934865572321909</v>
      </c>
      <c r="N15" s="19">
        <v>1.7993811706088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990069.63</v>
      </c>
      <c r="C17" s="24">
        <f aca="true" t="shared" si="2" ref="C17:N17">C18+C19+C20+C21+C22+C23+C24+C25</f>
        <v>770455.6499999998</v>
      </c>
      <c r="D17" s="24">
        <f t="shared" si="2"/>
        <v>615781.2299999999</v>
      </c>
      <c r="E17" s="24">
        <f t="shared" si="2"/>
        <v>186059.77000000002</v>
      </c>
      <c r="F17" s="24">
        <f t="shared" si="2"/>
        <v>697758.2900000002</v>
      </c>
      <c r="G17" s="24">
        <f t="shared" si="2"/>
        <v>959009.45</v>
      </c>
      <c r="H17" s="24">
        <f t="shared" si="2"/>
        <v>178008.84000000005</v>
      </c>
      <c r="I17" s="24">
        <f t="shared" si="2"/>
        <v>732885.14</v>
      </c>
      <c r="J17" s="24">
        <f t="shared" si="2"/>
        <v>729468.4300000002</v>
      </c>
      <c r="K17" s="24">
        <f t="shared" si="2"/>
        <v>881272.8799999999</v>
      </c>
      <c r="L17" s="24">
        <f t="shared" si="2"/>
        <v>813316.4199999999</v>
      </c>
      <c r="M17" s="24">
        <f t="shared" si="2"/>
        <v>429383.61</v>
      </c>
      <c r="N17" s="24">
        <f t="shared" si="2"/>
        <v>240180.76</v>
      </c>
      <c r="O17" s="24">
        <f>O18+O19+O20+O21+O22+O23+O24+O25</f>
        <v>8223650.099999999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548391.09</v>
      </c>
      <c r="C18" s="30">
        <f t="shared" si="3"/>
        <v>399848.22</v>
      </c>
      <c r="D18" s="30">
        <f t="shared" si="3"/>
        <v>393874.55</v>
      </c>
      <c r="E18" s="30">
        <f t="shared" si="3"/>
        <v>139582.7</v>
      </c>
      <c r="F18" s="30">
        <f t="shared" si="3"/>
        <v>314303.3</v>
      </c>
      <c r="G18" s="30">
        <f t="shared" si="3"/>
        <v>414908.48</v>
      </c>
      <c r="H18" s="30">
        <f t="shared" si="3"/>
        <v>88366.8</v>
      </c>
      <c r="I18" s="30">
        <f t="shared" si="3"/>
        <v>402553.53</v>
      </c>
      <c r="J18" s="30">
        <f t="shared" si="3"/>
        <v>367937.12</v>
      </c>
      <c r="K18" s="30">
        <f t="shared" si="3"/>
        <v>490264.75</v>
      </c>
      <c r="L18" s="30">
        <f t="shared" si="3"/>
        <v>431606.96</v>
      </c>
      <c r="M18" s="30">
        <f t="shared" si="3"/>
        <v>212141.56</v>
      </c>
      <c r="N18" s="30">
        <f t="shared" si="3"/>
        <v>131114.04</v>
      </c>
      <c r="O18" s="30">
        <f aca="true" t="shared" si="4" ref="O18:O25">SUM(B18:N18)</f>
        <v>4334893.1</v>
      </c>
    </row>
    <row r="19" spans="1:23" ht="18.75" customHeight="1">
      <c r="A19" s="26" t="s">
        <v>35</v>
      </c>
      <c r="B19" s="30">
        <f>IF(B15&lt;&gt;0,ROUND((B15-1)*B18,2),0)</f>
        <v>413564.41</v>
      </c>
      <c r="C19" s="30">
        <f aca="true" t="shared" si="5" ref="C19:N19">IF(C15&lt;&gt;0,ROUND((C15-1)*C18,2),0)</f>
        <v>338881.68</v>
      </c>
      <c r="D19" s="30">
        <f t="shared" si="5"/>
        <v>228950.69</v>
      </c>
      <c r="E19" s="30">
        <f t="shared" si="5"/>
        <v>42494.58</v>
      </c>
      <c r="F19" s="30">
        <f t="shared" si="5"/>
        <v>384539.28</v>
      </c>
      <c r="G19" s="30">
        <f t="shared" si="5"/>
        <v>544446.76</v>
      </c>
      <c r="H19" s="30">
        <f t="shared" si="5"/>
        <v>94970.97</v>
      </c>
      <c r="I19" s="30">
        <f t="shared" si="5"/>
        <v>310185.68</v>
      </c>
      <c r="J19" s="30">
        <f t="shared" si="5"/>
        <v>349318.03</v>
      </c>
      <c r="K19" s="30">
        <f t="shared" si="5"/>
        <v>358974.18</v>
      </c>
      <c r="L19" s="30">
        <f t="shared" si="5"/>
        <v>349662.02</v>
      </c>
      <c r="M19" s="30">
        <f t="shared" si="5"/>
        <v>198323.84</v>
      </c>
      <c r="N19" s="30">
        <f t="shared" si="5"/>
        <v>104810.09</v>
      </c>
      <c r="O19" s="30">
        <f t="shared" si="4"/>
        <v>3719122.21</v>
      </c>
      <c r="W19" s="62"/>
    </row>
    <row r="20" spans="1:15" ht="18.75" customHeight="1">
      <c r="A20" s="26" t="s">
        <v>36</v>
      </c>
      <c r="B20" s="30">
        <v>32352.86</v>
      </c>
      <c r="C20" s="30">
        <v>24278.71</v>
      </c>
      <c r="D20" s="30">
        <v>10050.94</v>
      </c>
      <c r="E20" s="30">
        <v>5267.84</v>
      </c>
      <c r="F20" s="30">
        <v>13887.92</v>
      </c>
      <c r="G20" s="30">
        <v>21554.62</v>
      </c>
      <c r="H20" s="30">
        <v>2998.14</v>
      </c>
      <c r="I20" s="30">
        <v>13866.38</v>
      </c>
      <c r="J20" s="30">
        <v>21886.79</v>
      </c>
      <c r="K20" s="30">
        <v>31328.25</v>
      </c>
      <c r="L20" s="30">
        <v>29249.95</v>
      </c>
      <c r="M20" s="30">
        <v>11187.92</v>
      </c>
      <c r="N20" s="30">
        <v>6189.23</v>
      </c>
      <c r="O20" s="30">
        <f t="shared" si="4"/>
        <v>224099.55000000002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0</v>
      </c>
      <c r="D23" s="30">
        <v>-2601.68</v>
      </c>
      <c r="E23" s="30">
        <v>0</v>
      </c>
      <c r="F23" s="30">
        <v>-545.09</v>
      </c>
      <c r="G23" s="30">
        <v>-84.03</v>
      </c>
      <c r="H23" s="30">
        <v>-1547.55</v>
      </c>
      <c r="I23" s="30">
        <v>-456.96</v>
      </c>
      <c r="J23" s="30">
        <v>-540.33</v>
      </c>
      <c r="K23" s="30">
        <v>0</v>
      </c>
      <c r="L23" s="30">
        <v>-455.64</v>
      </c>
      <c r="M23" s="30">
        <v>-136.7</v>
      </c>
      <c r="N23" s="30">
        <v>-131.3</v>
      </c>
      <c r="O23" s="30">
        <f t="shared" si="4"/>
        <v>-6499.280000000001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-43598.97</v>
      </c>
      <c r="C24" s="30">
        <v>-32239.68</v>
      </c>
      <c r="D24" s="30">
        <v>-27292</v>
      </c>
      <c r="E24" s="30">
        <v>-8156.4</v>
      </c>
      <c r="F24" s="30">
        <v>-30320.76</v>
      </c>
      <c r="G24" s="30">
        <v>-39725.19</v>
      </c>
      <c r="H24" s="30">
        <v>-6779.52</v>
      </c>
      <c r="I24" s="30">
        <v>-29799.03</v>
      </c>
      <c r="J24" s="30">
        <v>-31194.82</v>
      </c>
      <c r="K24" s="30">
        <v>-36465.64</v>
      </c>
      <c r="L24" s="30">
        <v>-33822.24</v>
      </c>
      <c r="M24" s="30">
        <v>-17834.03</v>
      </c>
      <c r="N24" s="30">
        <v>-10350.45</v>
      </c>
      <c r="O24" s="30">
        <f t="shared" si="4"/>
        <v>-347578.73000000004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16584.95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287698.50999999995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-47115.200000000004</v>
      </c>
      <c r="C27" s="30">
        <f>+C28+C30+C41+C42+C45-C46</f>
        <v>-44171.6</v>
      </c>
      <c r="D27" s="30">
        <f t="shared" si="6"/>
        <v>-34795.2</v>
      </c>
      <c r="E27" s="30">
        <f t="shared" si="6"/>
        <v>-6186.4</v>
      </c>
      <c r="F27" s="30">
        <f t="shared" si="6"/>
        <v>-23812.800000000003</v>
      </c>
      <c r="G27" s="30">
        <f t="shared" si="6"/>
        <v>-38456</v>
      </c>
      <c r="H27" s="30">
        <f t="shared" si="6"/>
        <v>-7612</v>
      </c>
      <c r="I27" s="30">
        <f t="shared" si="6"/>
        <v>-45628</v>
      </c>
      <c r="J27" s="30">
        <f t="shared" si="6"/>
        <v>-34249.6</v>
      </c>
      <c r="K27" s="30">
        <f t="shared" si="6"/>
        <v>-30813.2</v>
      </c>
      <c r="L27" s="30">
        <f t="shared" si="6"/>
        <v>-26303.2</v>
      </c>
      <c r="M27" s="30">
        <f t="shared" si="6"/>
        <v>-11985.6</v>
      </c>
      <c r="N27" s="30">
        <f t="shared" si="6"/>
        <v>-12425.6</v>
      </c>
      <c r="O27" s="30">
        <f t="shared" si="6"/>
        <v>-363554.3999999999</v>
      </c>
    </row>
    <row r="28" spans="1:15" ht="18.75" customHeight="1">
      <c r="A28" s="26" t="s">
        <v>40</v>
      </c>
      <c r="B28" s="31">
        <f>+B29</f>
        <v>-46164.8</v>
      </c>
      <c r="C28" s="31">
        <f>+C29</f>
        <v>-42785.6</v>
      </c>
      <c r="D28" s="31">
        <f aca="true" t="shared" si="7" ref="D28:O28">+D29</f>
        <v>-34795.2</v>
      </c>
      <c r="E28" s="31">
        <f t="shared" si="7"/>
        <v>-6186.4</v>
      </c>
      <c r="F28" s="31">
        <f t="shared" si="7"/>
        <v>-22070.4</v>
      </c>
      <c r="G28" s="31">
        <f t="shared" si="7"/>
        <v>-38456</v>
      </c>
      <c r="H28" s="31">
        <f t="shared" si="7"/>
        <v>-7612</v>
      </c>
      <c r="I28" s="31">
        <f t="shared" si="7"/>
        <v>-41945.2</v>
      </c>
      <c r="J28" s="31">
        <f t="shared" si="7"/>
        <v>-34249.6</v>
      </c>
      <c r="K28" s="31">
        <f t="shared" si="7"/>
        <v>-30813.2</v>
      </c>
      <c r="L28" s="31">
        <f t="shared" si="7"/>
        <v>-26303.2</v>
      </c>
      <c r="M28" s="31">
        <f t="shared" si="7"/>
        <v>-11985.6</v>
      </c>
      <c r="N28" s="31">
        <f t="shared" si="7"/>
        <v>-12425.6</v>
      </c>
      <c r="O28" s="31">
        <f t="shared" si="7"/>
        <v>-355792.79999999993</v>
      </c>
    </row>
    <row r="29" spans="1:26" ht="18.75" customHeight="1">
      <c r="A29" s="27" t="s">
        <v>41</v>
      </c>
      <c r="B29" s="16">
        <f>ROUND((-B9)*$G$3,2)</f>
        <v>-46164.8</v>
      </c>
      <c r="C29" s="16">
        <f aca="true" t="shared" si="8" ref="C29:N29">ROUND((-C9)*$G$3,2)</f>
        <v>-42785.6</v>
      </c>
      <c r="D29" s="16">
        <f t="shared" si="8"/>
        <v>-34795.2</v>
      </c>
      <c r="E29" s="16">
        <f t="shared" si="8"/>
        <v>-6186.4</v>
      </c>
      <c r="F29" s="16">
        <f t="shared" si="8"/>
        <v>-22070.4</v>
      </c>
      <c r="G29" s="16">
        <f t="shared" si="8"/>
        <v>-38456</v>
      </c>
      <c r="H29" s="16">
        <f t="shared" si="8"/>
        <v>-7612</v>
      </c>
      <c r="I29" s="16">
        <f t="shared" si="8"/>
        <v>-41945.2</v>
      </c>
      <c r="J29" s="16">
        <f t="shared" si="8"/>
        <v>-34249.6</v>
      </c>
      <c r="K29" s="16">
        <f t="shared" si="8"/>
        <v>-30813.2</v>
      </c>
      <c r="L29" s="16">
        <f t="shared" si="8"/>
        <v>-26303.2</v>
      </c>
      <c r="M29" s="16">
        <f t="shared" si="8"/>
        <v>-11985.6</v>
      </c>
      <c r="N29" s="16">
        <f t="shared" si="8"/>
        <v>-12425.6</v>
      </c>
      <c r="O29" s="32">
        <f aca="true" t="shared" si="9" ref="O29:O46">SUM(B29:N29)</f>
        <v>-355792.79999999993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-950.4</v>
      </c>
      <c r="C30" s="31">
        <f aca="true" t="shared" si="10" ref="C30:O30">SUM(C31:C39)</f>
        <v>-1386</v>
      </c>
      <c r="D30" s="31">
        <f t="shared" si="10"/>
        <v>0</v>
      </c>
      <c r="E30" s="31">
        <f t="shared" si="10"/>
        <v>0</v>
      </c>
      <c r="F30" s="31">
        <f t="shared" si="10"/>
        <v>-1742.4</v>
      </c>
      <c r="G30" s="31">
        <f t="shared" si="10"/>
        <v>0</v>
      </c>
      <c r="H30" s="31">
        <f t="shared" si="10"/>
        <v>0</v>
      </c>
      <c r="I30" s="31">
        <f t="shared" si="10"/>
        <v>-3682.8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-7761.6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-950.4</v>
      </c>
      <c r="C32" s="33">
        <v>-1386</v>
      </c>
      <c r="D32" s="33">
        <v>0</v>
      </c>
      <c r="E32" s="33">
        <v>0</v>
      </c>
      <c r="F32" s="33">
        <v>-1742.4</v>
      </c>
      <c r="G32" s="33">
        <v>0</v>
      </c>
      <c r="H32" s="33">
        <v>0</v>
      </c>
      <c r="I32" s="33">
        <v>-3682.8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-7761.6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942954.43</v>
      </c>
      <c r="C44" s="36">
        <f t="shared" si="11"/>
        <v>726284.0499999998</v>
      </c>
      <c r="D44" s="36">
        <f t="shared" si="11"/>
        <v>580986.0299999999</v>
      </c>
      <c r="E44" s="36">
        <f t="shared" si="11"/>
        <v>179873.37000000002</v>
      </c>
      <c r="F44" s="36">
        <f t="shared" si="11"/>
        <v>673945.4900000001</v>
      </c>
      <c r="G44" s="36">
        <f t="shared" si="11"/>
        <v>920553.45</v>
      </c>
      <c r="H44" s="36">
        <f t="shared" si="11"/>
        <v>170396.84000000005</v>
      </c>
      <c r="I44" s="36">
        <f t="shared" si="11"/>
        <v>687257.14</v>
      </c>
      <c r="J44" s="36">
        <f t="shared" si="11"/>
        <v>695218.8300000002</v>
      </c>
      <c r="K44" s="36">
        <f t="shared" si="11"/>
        <v>850459.6799999999</v>
      </c>
      <c r="L44" s="36">
        <f t="shared" si="11"/>
        <v>787013.22</v>
      </c>
      <c r="M44" s="36">
        <f t="shared" si="11"/>
        <v>417398.01</v>
      </c>
      <c r="N44" s="36">
        <f t="shared" si="11"/>
        <v>227755.16</v>
      </c>
      <c r="O44" s="36">
        <f>SUM(B44:N44)</f>
        <v>7860095.699999999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942954.4400000001</v>
      </c>
      <c r="C50" s="51">
        <f t="shared" si="12"/>
        <v>726284.04</v>
      </c>
      <c r="D50" s="51">
        <f t="shared" si="12"/>
        <v>580986.04</v>
      </c>
      <c r="E50" s="51">
        <f t="shared" si="12"/>
        <v>179873.37</v>
      </c>
      <c r="F50" s="51">
        <f t="shared" si="12"/>
        <v>673945.5</v>
      </c>
      <c r="G50" s="51">
        <f t="shared" si="12"/>
        <v>920553.46</v>
      </c>
      <c r="H50" s="51">
        <f t="shared" si="12"/>
        <v>170396.83</v>
      </c>
      <c r="I50" s="51">
        <f t="shared" si="12"/>
        <v>687257.14</v>
      </c>
      <c r="J50" s="51">
        <f t="shared" si="12"/>
        <v>695218.83</v>
      </c>
      <c r="K50" s="51">
        <f t="shared" si="12"/>
        <v>850459.67</v>
      </c>
      <c r="L50" s="51">
        <f t="shared" si="12"/>
        <v>787013.22</v>
      </c>
      <c r="M50" s="51">
        <f t="shared" si="12"/>
        <v>417398.01</v>
      </c>
      <c r="N50" s="51">
        <f t="shared" si="12"/>
        <v>227755.16</v>
      </c>
      <c r="O50" s="36">
        <f t="shared" si="12"/>
        <v>7860095.709999999</v>
      </c>
      <c r="Q50"/>
    </row>
    <row r="51" spans="1:18" ht="18.75" customHeight="1">
      <c r="A51" s="26" t="s">
        <v>59</v>
      </c>
      <c r="B51" s="51">
        <v>788893.31</v>
      </c>
      <c r="C51" s="51">
        <v>533295.43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1322188.7400000002</v>
      </c>
      <c r="P51"/>
      <c r="Q51"/>
      <c r="R51" s="43"/>
    </row>
    <row r="52" spans="1:16" ht="18.75" customHeight="1">
      <c r="A52" s="26" t="s">
        <v>60</v>
      </c>
      <c r="B52" s="51">
        <v>154061.13</v>
      </c>
      <c r="C52" s="51">
        <v>192988.61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347049.74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580986.04</v>
      </c>
      <c r="E53" s="52">
        <v>0</v>
      </c>
      <c r="F53" s="52">
        <v>0</v>
      </c>
      <c r="G53" s="52">
        <v>0</v>
      </c>
      <c r="H53" s="51">
        <v>170396.83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751382.87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179873.37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179873.37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673945.5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673945.5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920553.46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920553.46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687257.14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687257.14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695218.83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695218.83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850459.67</v>
      </c>
      <c r="L59" s="31">
        <v>787013.22</v>
      </c>
      <c r="M59" s="52">
        <v>0</v>
      </c>
      <c r="N59" s="52">
        <v>0</v>
      </c>
      <c r="O59" s="36">
        <f t="shared" si="13"/>
        <v>1637472.8900000001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417398.01</v>
      </c>
      <c r="N60" s="52">
        <v>0</v>
      </c>
      <c r="O60" s="36">
        <f t="shared" si="13"/>
        <v>417398.01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227755.16</v>
      </c>
      <c r="O61" s="55">
        <f t="shared" si="13"/>
        <v>227755.16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2020-08-24T17:43:17Z</dcterms:modified>
  <cp:category/>
  <cp:version/>
  <cp:contentType/>
  <cp:contentStatus/>
</cp:coreProperties>
</file>