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<sst xmlns="http://schemas.openxmlformats.org/spreadsheetml/2006/main" count="74" uniqueCount="73">
  <si>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</si>
  <si>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</si>
  <si>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</si>
  <si>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</si>
  <si>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</si>
  <si>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</si>
  <si>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</si>
  <si>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</si>
  <si>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</si>
  <si>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</si>
  <si>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</si>
  <si>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</si>
  <si>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</si>
  <si>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</si>
  <si>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</si>
  <si>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</si>
  <si>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</si>
  <si>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</si>
  <si>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</si>
  <si>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</si>
  <si>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</si>
  <si>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</si>
  <si>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</si>
  <si>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</si>
  <si>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</si>
  <si>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</si>
  <si>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</si>
  <si>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</si>
  <si>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</si>
  <si>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</si>
  <si>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</si>
  <si>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</si>
  <si>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</si>
  <si>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</si>
  <si>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</si>
  <si>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</si>
  <si>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</si>
  <si>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</si>
  <si>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</si>
  <si>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</si>
  <si>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</si>
  <si>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</si>
  <si>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</si>
  <si>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</si>
  <si>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</si>
  <si>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</si>
  <si>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</si>
  <si>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</si>
  <si>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</si>
  <si>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</si>
  <si>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</si>
  <si>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</si>
  <si>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</si>
  <si>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</si>
  <si>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</si>
  <si>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</si>
  <si>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</si>
  <si>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</si>
  <si>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</si>
  <si>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</si>
  <si>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</si>
  <si>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</si>
  <si>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</si>
  <si>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</si>
  <si>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</si>
  <si>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</si>
  <si>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</si>
  <si>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</si>
  <si>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</si>
  <si>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</si>
  <si>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</si>
  <si>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</si>
  <si>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PERÍODO DE OPERAÇÃO DE 01/08/20 A 31/08/20 - VENCIMENTO 07/08/20 A 08/09/20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</si>
</sst>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7.2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52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51</v>
      </c>
      <c r="B4" s="58" t="s">
        <v>50</v>
      </c>
      <c r="C4" s="59"/>
      <c r="D4" s="59"/>
      <c r="E4" s="59"/>
      <c r="F4" s="59"/>
      <c r="G4" s="59"/>
      <c r="H4" s="59"/>
      <c r="I4" s="59"/>
      <c r="J4" s="59"/>
      <c r="K4" s="57" t="s">
        <v>49</v>
      </c>
    </row>
    <row r="5" spans="1:11" ht="43.5" customHeight="1">
      <c r="A5" s="57"/>
      <c r="B5" s="48" t="s">
        <v>62</v>
      </c>
      <c r="C5" s="48" t="s">
        <v>48</v>
      </c>
      <c r="D5" s="49" t="s">
        <v>63</v>
      </c>
      <c r="E5" s="49" t="s">
        <v>64</v>
      </c>
      <c r="F5" s="49" t="s">
        <v>65</v>
      </c>
      <c r="G5" s="48" t="s">
        <v>66</v>
      </c>
      <c r="H5" s="49" t="s">
        <v>63</v>
      </c>
      <c r="I5" s="48" t="s">
        <v>47</v>
      </c>
      <c r="J5" s="48" t="s">
        <v>67</v>
      </c>
      <c r="K5" s="57"/>
    </row>
    <row r="6" spans="1:11" ht="18.75" customHeight="1">
      <c r="A6" s="57"/>
      <c r="B6" s="47" t="s">
        <v>46</v>
      </c>
      <c r="C6" s="47" t="s">
        <v>45</v>
      </c>
      <c r="D6" s="47" t="s">
        <v>44</v>
      </c>
      <c r="E6" s="47" t="s">
        <v>43</v>
      </c>
      <c r="F6" s="47" t="s">
        <v>42</v>
      </c>
      <c r="G6" s="47" t="s">
        <v>41</v>
      </c>
      <c r="H6" s="47" t="s">
        <v>40</v>
      </c>
      <c r="I6" s="47" t="s">
        <v>39</v>
      </c>
      <c r="J6" s="47" t="s">
        <v>38</v>
      </c>
      <c r="K6" s="57"/>
    </row>
    <row r="7" spans="1:14" ht="16.5" customHeight="1">
      <c r="A7" s="12" t="s">
        <v>37</v>
      </c>
      <c r="B7" s="46">
        <v>5139425</v>
      </c>
      <c r="C7" s="46">
        <v>4486606</v>
      </c>
      <c r="D7" s="46">
        <v>6387338</v>
      </c>
      <c r="E7" s="46">
        <v>3140989</v>
      </c>
      <c r="F7" s="46">
        <v>3594697</v>
      </c>
      <c r="G7" s="46">
        <v>4432733</v>
      </c>
      <c r="H7" s="46">
        <v>4893674</v>
      </c>
      <c r="I7" s="46">
        <v>6037186</v>
      </c>
      <c r="J7" s="46">
        <v>1617169</v>
      </c>
      <c r="K7" s="46">
        <f>K8+K11</f>
        <v>39729817</v>
      </c>
      <c r="L7" s="45"/>
      <c r="M7"/>
      <c r="N7"/>
    </row>
    <row r="8" spans="1:14" ht="16.5" customHeight="1">
      <c r="A8" s="43" t="s">
        <v>36</v>
      </c>
      <c r="B8" s="44">
        <v>345313</v>
      </c>
      <c r="C8" s="44">
        <v>335240</v>
      </c>
      <c r="D8" s="44">
        <v>413468</v>
      </c>
      <c r="E8" s="44">
        <v>211814</v>
      </c>
      <c r="F8" s="44">
        <v>250434</v>
      </c>
      <c r="G8" s="44">
        <v>183099</v>
      </c>
      <c r="H8" s="44">
        <v>160627</v>
      </c>
      <c r="I8" s="44">
        <v>343014</v>
      </c>
      <c r="J8" s="44">
        <v>48638</v>
      </c>
      <c r="K8" s="37">
        <f>SUM(B8:J8)</f>
        <v>2291647</v>
      </c>
      <c r="L8"/>
      <c r="M8"/>
      <c r="N8"/>
    </row>
    <row r="9" spans="1:14" ht="16.5" customHeight="1">
      <c r="A9" s="21" t="s">
        <v>35</v>
      </c>
      <c r="B9" s="44">
        <v>345045</v>
      </c>
      <c r="C9" s="44">
        <v>335165</v>
      </c>
      <c r="D9" s="44">
        <v>413413</v>
      </c>
      <c r="E9" s="44">
        <v>211466</v>
      </c>
      <c r="F9" s="44">
        <v>250282</v>
      </c>
      <c r="G9" s="44">
        <v>183052</v>
      </c>
      <c r="H9" s="44">
        <v>160627</v>
      </c>
      <c r="I9" s="44">
        <v>342745</v>
      </c>
      <c r="J9" s="44">
        <v>48638</v>
      </c>
      <c r="K9" s="37">
        <f>SUM(B9:J9)</f>
        <v>2290433</v>
      </c>
      <c r="L9"/>
      <c r="M9"/>
      <c r="N9"/>
    </row>
    <row r="10" spans="1:14" ht="16.5" customHeight="1">
      <c r="A10" s="21" t="s">
        <v>34</v>
      </c>
      <c r="B10" s="44">
        <v>268</v>
      </c>
      <c r="C10" s="44">
        <v>75</v>
      </c>
      <c r="D10" s="44">
        <v>55</v>
      </c>
      <c r="E10" s="44">
        <v>348</v>
      </c>
      <c r="F10" s="44">
        <v>152</v>
      </c>
      <c r="G10" s="44">
        <v>47</v>
      </c>
      <c r="H10" s="44">
        <v>0</v>
      </c>
      <c r="I10" s="44">
        <v>269</v>
      </c>
      <c r="J10" s="44">
        <v>0</v>
      </c>
      <c r="K10" s="37">
        <f>SUM(B10:J10)</f>
        <v>1214</v>
      </c>
      <c r="L10"/>
      <c r="M10"/>
      <c r="N10"/>
    </row>
    <row r="11" spans="1:14" ht="16.5" customHeight="1">
      <c r="A11" s="43" t="s">
        <v>33</v>
      </c>
      <c r="B11" s="44">
        <v>4794112</v>
      </c>
      <c r="C11" s="44">
        <v>4151366</v>
      </c>
      <c r="D11" s="44">
        <v>5973870</v>
      </c>
      <c r="E11" s="44">
        <v>2929175</v>
      </c>
      <c r="F11" s="44">
        <v>3344263</v>
      </c>
      <c r="G11" s="44">
        <v>4249634</v>
      </c>
      <c r="H11" s="44">
        <v>4733047</v>
      </c>
      <c r="I11" s="44">
        <v>5694172</v>
      </c>
      <c r="J11" s="44">
        <v>1568531</v>
      </c>
      <c r="K11" s="37">
        <f>SUM(B11:J11)</f>
        <v>37438170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32</v>
      </c>
      <c r="B13" s="41">
        <v>3.4008</v>
      </c>
      <c r="C13" s="41">
        <v>3.7331</v>
      </c>
      <c r="D13" s="41">
        <v>4.1353</v>
      </c>
      <c r="E13" s="41">
        <v>3.6002</v>
      </c>
      <c r="F13" s="41">
        <v>3.8073</v>
      </c>
      <c r="G13" s="41">
        <v>3.8495</v>
      </c>
      <c r="H13" s="41">
        <v>3.0686</v>
      </c>
      <c r="I13" s="41">
        <v>3.0976</v>
      </c>
      <c r="J13" s="41">
        <v>3.5095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71</v>
      </c>
      <c r="B17" s="35">
        <v>28652038.309999995</v>
      </c>
      <c r="C17" s="35">
        <v>29155133.19</v>
      </c>
      <c r="D17" s="35">
        <v>35316178.86000001</v>
      </c>
      <c r="E17" s="35">
        <v>19546774.2</v>
      </c>
      <c r="F17" s="35">
        <v>21830946.309999995</v>
      </c>
      <c r="G17" s="35">
        <v>25100160.470000003</v>
      </c>
      <c r="H17" s="35">
        <v>22312904.830000006</v>
      </c>
      <c r="I17" s="35">
        <v>29748242.88</v>
      </c>
      <c r="J17" s="35">
        <v>10578689.249999998</v>
      </c>
      <c r="K17" s="35">
        <f aca="true" t="shared" si="0" ref="K17:K24">SUM(B17:J17)</f>
        <v>222241068.3</v>
      </c>
      <c r="L17"/>
      <c r="M17"/>
      <c r="N17"/>
    </row>
    <row r="18" spans="1:14" ht="16.5" customHeight="1">
      <c r="A18" s="34" t="s">
        <v>30</v>
      </c>
      <c r="B18" s="29">
        <v>17478156.529999994</v>
      </c>
      <c r="C18" s="29">
        <v>16748948.870000003</v>
      </c>
      <c r="D18" s="29">
        <v>26413558.850000005</v>
      </c>
      <c r="E18" s="29">
        <v>11308188.590000002</v>
      </c>
      <c r="F18" s="29">
        <v>13686089.899999997</v>
      </c>
      <c r="G18" s="29">
        <v>17063805.68</v>
      </c>
      <c r="H18" s="29">
        <v>15016728.040000007</v>
      </c>
      <c r="I18" s="29">
        <v>18700787.36</v>
      </c>
      <c r="J18" s="29">
        <v>5675454.609999999</v>
      </c>
      <c r="K18" s="29">
        <f t="shared" si="0"/>
        <v>142091718.43</v>
      </c>
      <c r="L18"/>
      <c r="M18"/>
      <c r="N18"/>
    </row>
    <row r="19" spans="1:14" ht="16.5" customHeight="1">
      <c r="A19" s="17" t="s">
        <v>29</v>
      </c>
      <c r="B19" s="29">
        <v>11402024.97</v>
      </c>
      <c r="C19" s="29">
        <v>12716936.92</v>
      </c>
      <c r="D19" s="29">
        <v>9403929.15</v>
      </c>
      <c r="E19" s="29">
        <v>8258034.669999997</v>
      </c>
      <c r="F19" s="29">
        <v>8225195.300000001</v>
      </c>
      <c r="G19" s="29">
        <v>8389468.030000001</v>
      </c>
      <c r="H19" s="29">
        <v>7447461.71</v>
      </c>
      <c r="I19" s="29">
        <v>10783555.910000002</v>
      </c>
      <c r="J19" s="29">
        <v>4996219.29</v>
      </c>
      <c r="K19" s="29">
        <f t="shared" si="0"/>
        <v>81622825.95</v>
      </c>
      <c r="L19"/>
      <c r="M19"/>
      <c r="N19"/>
    </row>
    <row r="20" spans="1:14" ht="16.5" customHeight="1">
      <c r="A20" s="17" t="s">
        <v>28</v>
      </c>
      <c r="B20" s="29">
        <v>751529.46</v>
      </c>
      <c r="C20" s="29">
        <v>647179.09</v>
      </c>
      <c r="D20" s="29">
        <v>576624.75</v>
      </c>
      <c r="E20" s="29">
        <v>506769.24999999994</v>
      </c>
      <c r="F20" s="29">
        <v>563506.46</v>
      </c>
      <c r="G20" s="29">
        <v>400648.58999999997</v>
      </c>
      <c r="H20" s="29">
        <v>567546.71</v>
      </c>
      <c r="I20" s="29">
        <v>1116237.15</v>
      </c>
      <c r="J20" s="29">
        <v>272734.81</v>
      </c>
      <c r="K20" s="29">
        <f t="shared" si="0"/>
        <v>5402776.269999999</v>
      </c>
      <c r="L20"/>
      <c r="M20"/>
      <c r="N20"/>
    </row>
    <row r="21" spans="1:14" ht="16.5" customHeight="1">
      <c r="A21" s="17" t="s">
        <v>27</v>
      </c>
      <c r="B21" s="29">
        <v>41039.57000000001</v>
      </c>
      <c r="C21" s="33">
        <v>21181.579999999998</v>
      </c>
      <c r="D21" s="33">
        <v>0</v>
      </c>
      <c r="E21" s="29">
        <v>41039.57000000001</v>
      </c>
      <c r="F21" s="29">
        <v>41039.57000000001</v>
      </c>
      <c r="G21" s="33">
        <v>0</v>
      </c>
      <c r="H21" s="33">
        <v>0</v>
      </c>
      <c r="I21" s="33">
        <v>34420.270000000004</v>
      </c>
      <c r="J21" s="33">
        <v>0</v>
      </c>
      <c r="K21" s="29">
        <f t="shared" si="0"/>
        <v>178720.56000000006</v>
      </c>
      <c r="L21"/>
      <c r="M21"/>
      <c r="N21"/>
    </row>
    <row r="22" spans="1:14" ht="16.5" customHeight="1">
      <c r="A22" s="17" t="s">
        <v>26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0"/>
        <v>0</v>
      </c>
      <c r="L22"/>
      <c r="M22"/>
      <c r="N22"/>
    </row>
    <row r="23" spans="1:14" ht="16.5" customHeight="1">
      <c r="A23" s="17" t="s">
        <v>69</v>
      </c>
      <c r="B23" s="29">
        <v>-7093.6799999999985</v>
      </c>
      <c r="C23" s="29">
        <v>0</v>
      </c>
      <c r="D23" s="29">
        <v>-353.82</v>
      </c>
      <c r="E23" s="29">
        <v>-115.55</v>
      </c>
      <c r="F23" s="29">
        <v>-115</v>
      </c>
      <c r="G23" s="29">
        <v>-1998</v>
      </c>
      <c r="H23" s="29">
        <v>-520.3</v>
      </c>
      <c r="I23" s="29">
        <v>-841.28</v>
      </c>
      <c r="J23" s="29">
        <v>-384.64</v>
      </c>
      <c r="K23" s="29">
        <f t="shared" si="0"/>
        <v>-11422.269999999999</v>
      </c>
      <c r="L23"/>
      <c r="M23"/>
      <c r="N23"/>
    </row>
    <row r="24" spans="1:14" ht="16.5" customHeight="1">
      <c r="A24" s="17" t="s">
        <v>70</v>
      </c>
      <c r="B24" s="29">
        <v>-1013618.5400000003</v>
      </c>
      <c r="C24" s="29">
        <v>-979113.2700000004</v>
      </c>
      <c r="D24" s="29">
        <v>-1077580.07</v>
      </c>
      <c r="E24" s="29">
        <v>-567142.3299999998</v>
      </c>
      <c r="F24" s="29">
        <v>-684769.9200000003</v>
      </c>
      <c r="G24" s="29">
        <v>-751763.8299999998</v>
      </c>
      <c r="H24" s="29">
        <v>-718311.3300000002</v>
      </c>
      <c r="I24" s="29">
        <v>-885916.5300000004</v>
      </c>
      <c r="J24" s="29">
        <v>-365334.81999999983</v>
      </c>
      <c r="K24" s="29">
        <f t="shared" si="0"/>
        <v>-7043550.640000001</v>
      </c>
      <c r="L24"/>
      <c r="M24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7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5" t="s">
        <v>25</v>
      </c>
      <c r="B27" s="29">
        <v>-2821707.28</v>
      </c>
      <c r="C27" s="29">
        <v>-1602117.0199999996</v>
      </c>
      <c r="D27" s="29">
        <v>-2735752.8200000008</v>
      </c>
      <c r="E27" s="29">
        <v>-533234.1</v>
      </c>
      <c r="F27" s="29">
        <v>-867339.92</v>
      </c>
      <c r="G27" s="29">
        <v>-2926344.68</v>
      </c>
      <c r="H27" s="29">
        <v>-748187.1999999998</v>
      </c>
      <c r="I27" s="29">
        <v>-2124037.16</v>
      </c>
      <c r="J27" s="29">
        <v>-556121.94</v>
      </c>
      <c r="K27" s="29">
        <f aca="true" t="shared" si="1" ref="K27:K36">SUM(B27:J27)</f>
        <v>-14914842.119999997</v>
      </c>
      <c r="L27"/>
      <c r="M27"/>
      <c r="N27"/>
    </row>
    <row r="28" spans="1:14" ht="16.5" customHeight="1">
      <c r="A28" s="17" t="s">
        <v>24</v>
      </c>
      <c r="B28" s="29">
        <v>-3039133.7199999997</v>
      </c>
      <c r="C28" s="29">
        <v>-1551624.0299999998</v>
      </c>
      <c r="D28" s="29">
        <v>-2223513.8399999994</v>
      </c>
      <c r="E28" s="29">
        <v>-2548634.6500000004</v>
      </c>
      <c r="F28" s="29">
        <v>-1101240.8</v>
      </c>
      <c r="G28" s="29">
        <v>-2809486.62</v>
      </c>
      <c r="H28" s="29">
        <v>-1061630.71</v>
      </c>
      <c r="I28" s="29">
        <v>-2061877.31</v>
      </c>
      <c r="J28" s="29">
        <v>-384856.2700000001</v>
      </c>
      <c r="K28" s="29">
        <f t="shared" si="1"/>
        <v>-16781997.950000003</v>
      </c>
      <c r="L28"/>
      <c r="M28"/>
      <c r="N28"/>
    </row>
    <row r="29" spans="1:14" s="22" customFormat="1" ht="16.5" customHeight="1">
      <c r="A29" s="28" t="s">
        <v>59</v>
      </c>
      <c r="B29" s="29">
        <v>-1518198</v>
      </c>
      <c r="C29" s="29">
        <v>-1474725.9999999995</v>
      </c>
      <c r="D29" s="29">
        <v>-1819017.2000000002</v>
      </c>
      <c r="E29" s="29">
        <v>-930450.3999999999</v>
      </c>
      <c r="F29" s="29">
        <v>-1101240.8</v>
      </c>
      <c r="G29" s="29">
        <v>-805428.8000000002</v>
      </c>
      <c r="H29" s="29">
        <v>-706758.7999999998</v>
      </c>
      <c r="I29" s="29">
        <v>-1508078</v>
      </c>
      <c r="J29" s="29">
        <v>-214007.2</v>
      </c>
      <c r="K29" s="29">
        <f t="shared" si="1"/>
        <v>-10077905.2</v>
      </c>
      <c r="L29" s="27"/>
      <c r="M29"/>
      <c r="N29"/>
    </row>
    <row r="30" spans="1:14" ht="16.5" customHeight="1">
      <c r="A30" s="24" t="s">
        <v>23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9">
        <f t="shared" si="1"/>
        <v>0</v>
      </c>
      <c r="L30"/>
      <c r="M30"/>
      <c r="N30"/>
    </row>
    <row r="31" spans="1:14" ht="16.5" customHeight="1">
      <c r="A31" s="24" t="s">
        <v>22</v>
      </c>
      <c r="B31" s="29">
        <v>-4149.2</v>
      </c>
      <c r="C31" s="29">
        <v>-1632.4</v>
      </c>
      <c r="D31" s="29">
        <v>-1614.8</v>
      </c>
      <c r="E31" s="29">
        <v>-2248.4</v>
      </c>
      <c r="F31" s="25">
        <v>0</v>
      </c>
      <c r="G31" s="29">
        <v>-1355.2</v>
      </c>
      <c r="H31" s="29">
        <v>-248.1500000000001</v>
      </c>
      <c r="I31" s="29">
        <v>-387.49000000000007</v>
      </c>
      <c r="J31" s="29">
        <v>-119.45</v>
      </c>
      <c r="K31" s="29">
        <f t="shared" si="1"/>
        <v>-11755.090000000002</v>
      </c>
      <c r="L31"/>
      <c r="M31"/>
      <c r="N31"/>
    </row>
    <row r="32" spans="1:14" ht="16.5" customHeight="1">
      <c r="A32" s="24" t="s">
        <v>21</v>
      </c>
      <c r="B32" s="29">
        <v>-1516786.52</v>
      </c>
      <c r="C32" s="29">
        <v>-75265.63000000002</v>
      </c>
      <c r="D32" s="29">
        <v>-402881.8400000001</v>
      </c>
      <c r="E32" s="29">
        <v>-1615935.85</v>
      </c>
      <c r="F32" s="25">
        <v>0</v>
      </c>
      <c r="G32" s="29">
        <v>-2002702.62</v>
      </c>
      <c r="H32" s="29">
        <v>-354623.76</v>
      </c>
      <c r="I32" s="29">
        <v>-553411.8199999998</v>
      </c>
      <c r="J32" s="29">
        <v>-170729.62000000002</v>
      </c>
      <c r="K32" s="29">
        <f t="shared" si="1"/>
        <v>-6692337.660000001</v>
      </c>
      <c r="L32"/>
      <c r="M32"/>
      <c r="N32"/>
    </row>
    <row r="33" spans="1:14" s="22" customFormat="1" ht="16.5" customHeight="1">
      <c r="A33" s="17" t="s">
        <v>20</v>
      </c>
      <c r="B33" s="26">
        <v>-2336.4</v>
      </c>
      <c r="C33" s="26">
        <v>-1544.4</v>
      </c>
      <c r="D33" s="26">
        <v>-1120542.04</v>
      </c>
      <c r="E33" s="26">
        <v>1602946.7000000002</v>
      </c>
      <c r="F33" s="26">
        <v>-4791.6</v>
      </c>
      <c r="G33" s="26">
        <v>-4950</v>
      </c>
      <c r="H33" s="26">
        <v>0</v>
      </c>
      <c r="I33" s="26">
        <v>-4738.5</v>
      </c>
      <c r="J33" s="26">
        <v>-323530.58</v>
      </c>
      <c r="K33" s="29">
        <f t="shared" si="1"/>
        <v>140513.1800000001</v>
      </c>
      <c r="L33"/>
      <c r="M33"/>
      <c r="N33"/>
    </row>
    <row r="34" spans="1:14" ht="16.5" customHeight="1">
      <c r="A34" s="24" t="s">
        <v>19</v>
      </c>
      <c r="B34" s="16">
        <v>0</v>
      </c>
      <c r="C34" s="16">
        <v>0</v>
      </c>
      <c r="D34" s="26">
        <v>-1117569.6400000001</v>
      </c>
      <c r="E34" s="25">
        <v>0</v>
      </c>
      <c r="F34" s="25">
        <v>0</v>
      </c>
      <c r="G34" s="16">
        <v>0</v>
      </c>
      <c r="H34" s="25">
        <v>0</v>
      </c>
      <c r="I34" s="16">
        <v>0</v>
      </c>
      <c r="J34" s="26">
        <v>-323530.58</v>
      </c>
      <c r="K34" s="29">
        <f t="shared" si="1"/>
        <v>-1441100.2200000002</v>
      </c>
      <c r="L34"/>
      <c r="M34"/>
      <c r="N34"/>
    </row>
    <row r="35" spans="1:14" ht="16.5" customHeight="1">
      <c r="A35" s="24" t="s">
        <v>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 t="shared" si="1"/>
        <v>0</v>
      </c>
      <c r="L35"/>
      <c r="M35"/>
      <c r="N35"/>
    </row>
    <row r="36" spans="1:14" ht="16.5" customHeight="1">
      <c r="A36" s="24" t="s">
        <v>17</v>
      </c>
      <c r="B36" s="26">
        <v>-2336.4</v>
      </c>
      <c r="C36" s="26">
        <v>-1544.4</v>
      </c>
      <c r="D36" s="26">
        <v>-950.4</v>
      </c>
      <c r="E36" s="26">
        <v>-2019.6</v>
      </c>
      <c r="F36" s="26">
        <v>-4791.6</v>
      </c>
      <c r="G36" s="26">
        <v>-4950</v>
      </c>
      <c r="H36" s="16">
        <v>0</v>
      </c>
      <c r="I36" s="26">
        <v>-4435.2</v>
      </c>
      <c r="J36" s="16">
        <v>0</v>
      </c>
      <c r="K36" s="29">
        <f t="shared" si="1"/>
        <v>-21027.600000000002</v>
      </c>
      <c r="L36"/>
      <c r="M36"/>
      <c r="N36"/>
    </row>
    <row r="37" spans="1:14" ht="16.5" customHeight="1">
      <c r="A37" s="24" t="s">
        <v>16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/>
      <c r="M37"/>
      <c r="N37"/>
    </row>
    <row r="38" spans="1:14" ht="16.5" customHeight="1">
      <c r="A38" s="24" t="s">
        <v>15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/>
      <c r="M38"/>
      <c r="N38"/>
    </row>
    <row r="39" spans="1:14" ht="16.5" customHeight="1">
      <c r="A39" s="24" t="s">
        <v>14</v>
      </c>
      <c r="B39" s="16">
        <v>0</v>
      </c>
      <c r="C39" s="16">
        <v>0</v>
      </c>
      <c r="D39" s="16">
        <v>-2022</v>
      </c>
      <c r="E39" s="16">
        <v>-33.7</v>
      </c>
      <c r="F39" s="16">
        <v>0</v>
      </c>
      <c r="G39" s="16">
        <v>0</v>
      </c>
      <c r="H39" s="16">
        <v>0</v>
      </c>
      <c r="I39" s="16">
        <v>-303.3</v>
      </c>
      <c r="J39" s="16">
        <v>0</v>
      </c>
      <c r="K39" s="29">
        <f>SUM(B39:J39)</f>
        <v>-2359</v>
      </c>
      <c r="L39"/>
      <c r="M39"/>
      <c r="N39"/>
    </row>
    <row r="40" spans="1:12" s="22" customFormat="1" ht="16.5" customHeight="1">
      <c r="A40" s="24" t="s">
        <v>13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23"/>
    </row>
    <row r="41" spans="1:14" s="22" customFormat="1" ht="16.5" customHeight="1">
      <c r="A41" s="24" t="s">
        <v>12</v>
      </c>
      <c r="B41" s="16">
        <v>0</v>
      </c>
      <c r="C41" s="16">
        <v>0</v>
      </c>
      <c r="D41" s="16">
        <v>0</v>
      </c>
      <c r="E41" s="16">
        <v>12824000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29">
        <f>SUM(B41:J41)</f>
        <v>12824000</v>
      </c>
      <c r="L41" s="23"/>
      <c r="M41"/>
      <c r="N41"/>
    </row>
    <row r="42" spans="1:14" s="22" customFormat="1" ht="16.5" customHeight="1">
      <c r="A42" s="24" t="s">
        <v>11</v>
      </c>
      <c r="B42" s="16">
        <v>0</v>
      </c>
      <c r="C42" s="16">
        <v>0</v>
      </c>
      <c r="D42" s="16">
        <v>0</v>
      </c>
      <c r="E42" s="16">
        <v>-11219000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29">
        <f>SUM(B42:J42)</f>
        <v>-11219000</v>
      </c>
      <c r="L42" s="23"/>
      <c r="M42"/>
      <c r="N42"/>
    </row>
    <row r="43" spans="1:14" s="22" customFormat="1" ht="16.5" customHeight="1">
      <c r="A43" s="24" t="s">
        <v>10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f>SUM(B43:J43)</f>
        <v>0</v>
      </c>
      <c r="L43" s="23"/>
      <c r="M43"/>
      <c r="N43"/>
    </row>
    <row r="44" spans="1:12" ht="12" customHeight="1">
      <c r="A44" s="21"/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20"/>
    </row>
    <row r="45" spans="1:14" ht="16.5" customHeight="1">
      <c r="A45" s="17" t="s">
        <v>9</v>
      </c>
      <c r="B45" s="26">
        <v>219762.84</v>
      </c>
      <c r="C45" s="26">
        <v>-48948.59</v>
      </c>
      <c r="D45" s="26">
        <v>608303.06</v>
      </c>
      <c r="E45" s="26">
        <v>412453.85</v>
      </c>
      <c r="F45" s="26">
        <v>238692.48</v>
      </c>
      <c r="G45" s="26">
        <v>-111908.06</v>
      </c>
      <c r="H45" s="26">
        <v>313443.51</v>
      </c>
      <c r="I45" s="26">
        <v>-57421.34999999999</v>
      </c>
      <c r="J45" s="26">
        <v>152264.91</v>
      </c>
      <c r="K45" s="29">
        <f>SUM(B45:J45)</f>
        <v>1726642.65</v>
      </c>
      <c r="L45" s="20"/>
      <c r="M45"/>
      <c r="N45"/>
    </row>
    <row r="46" spans="1:12" ht="12" customHeight="1">
      <c r="A46" s="17"/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9"/>
      <c r="L46" s="8"/>
    </row>
    <row r="47" spans="1:12" ht="16.5" customHeight="1">
      <c r="A47" s="15" t="s">
        <v>8</v>
      </c>
      <c r="B47" s="26">
        <v>25830331.029999997</v>
      </c>
      <c r="C47" s="26">
        <v>27553016.170000006</v>
      </c>
      <c r="D47" s="26">
        <v>32580426.040000003</v>
      </c>
      <c r="E47" s="26">
        <v>19013540.099999998</v>
      </c>
      <c r="F47" s="26">
        <v>20963606.39</v>
      </c>
      <c r="G47" s="26">
        <v>22173815.79</v>
      </c>
      <c r="H47" s="26">
        <v>21564717.63</v>
      </c>
      <c r="I47" s="26">
        <v>27624205.720000006</v>
      </c>
      <c r="J47" s="26">
        <v>10022567.31</v>
      </c>
      <c r="K47" s="19">
        <f>SUM(B47:J47)</f>
        <v>207326226.18</v>
      </c>
      <c r="L47" s="54"/>
    </row>
    <row r="48" spans="1:13" ht="16.5" customHeight="1">
      <c r="A48" s="17" t="s">
        <v>7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16">
        <f>SUM(B48:J48)</f>
        <v>0</v>
      </c>
      <c r="M48" s="18"/>
    </row>
    <row r="49" spans="1:14" ht="16.5" customHeight="1">
      <c r="A49" s="17" t="s">
        <v>6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16">
        <f>SUM(B49:J49)</f>
        <v>0</v>
      </c>
      <c r="L49"/>
      <c r="M49"/>
      <c r="N49"/>
    </row>
    <row r="50" spans="1:11" ht="12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" customHeight="1">
      <c r="A52" s="12"/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</row>
    <row r="53" spans="1:12" ht="16.5" customHeight="1">
      <c r="A53" s="10" t="s">
        <v>5</v>
      </c>
      <c r="B53" s="9">
        <v>25830331.09</v>
      </c>
      <c r="C53" s="9">
        <v>27553016.17</v>
      </c>
      <c r="D53" s="9">
        <v>32580425.940000005</v>
      </c>
      <c r="E53" s="9">
        <v>19013540.13</v>
      </c>
      <c r="F53" s="9">
        <v>20963606.339999996</v>
      </c>
      <c r="G53" s="9">
        <v>22173815.820000004</v>
      </c>
      <c r="H53" s="9">
        <v>21564717.599999998</v>
      </c>
      <c r="I53" s="9">
        <v>27624205.67</v>
      </c>
      <c r="J53" s="9">
        <v>10022567.280000003</v>
      </c>
      <c r="K53" s="5">
        <f>SUM(K54:K66)</f>
        <v>207326226.04000002</v>
      </c>
      <c r="L53" s="8"/>
    </row>
    <row r="54" spans="1:11" ht="16.5" customHeight="1">
      <c r="A54" s="7" t="s">
        <v>60</v>
      </c>
      <c r="B54" s="26">
        <v>22539969.98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2" ref="K54:K65">SUM(B54:J54)</f>
        <v>22539969.98</v>
      </c>
    </row>
    <row r="55" spans="1:11" ht="16.5" customHeight="1">
      <c r="A55" s="7" t="s">
        <v>61</v>
      </c>
      <c r="B55" s="26">
        <v>3290361.1099999994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2"/>
        <v>3290361.1099999994</v>
      </c>
    </row>
    <row r="56" spans="1:11" ht="16.5" customHeight="1">
      <c r="A56" s="7" t="s">
        <v>4</v>
      </c>
      <c r="B56" s="6">
        <v>0</v>
      </c>
      <c r="C56" s="26">
        <v>27553016.17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2"/>
        <v>27553016.17</v>
      </c>
    </row>
    <row r="57" spans="1:11" ht="16.5" customHeight="1">
      <c r="A57" s="7" t="s">
        <v>3</v>
      </c>
      <c r="B57" s="6">
        <v>0</v>
      </c>
      <c r="C57" s="6">
        <v>0</v>
      </c>
      <c r="D57" s="26">
        <v>32580425.940000005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2"/>
        <v>32580425.940000005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26">
        <v>19013540.13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2"/>
        <v>19013540.13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26">
        <v>20963606.339999996</v>
      </c>
      <c r="G59" s="6">
        <v>0</v>
      </c>
      <c r="H59" s="6">
        <v>0</v>
      </c>
      <c r="I59" s="6">
        <v>0</v>
      </c>
      <c r="J59" s="6">
        <v>0</v>
      </c>
      <c r="K59" s="5">
        <f t="shared" si="2"/>
        <v>20963606.339999996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26">
        <v>22173815.820000004</v>
      </c>
      <c r="H60" s="6">
        <v>0</v>
      </c>
      <c r="I60" s="6">
        <v>0</v>
      </c>
      <c r="J60" s="6">
        <v>0</v>
      </c>
      <c r="K60" s="5">
        <f t="shared" si="2"/>
        <v>22173815.820000004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26">
        <v>21564717.599999998</v>
      </c>
      <c r="I61" s="6">
        <v>0</v>
      </c>
      <c r="J61" s="6">
        <v>0</v>
      </c>
      <c r="K61" s="5">
        <f t="shared" si="2"/>
        <v>21564717.599999998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2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6">
        <v>9815978.190000001</v>
      </c>
      <c r="J63" s="6">
        <v>0</v>
      </c>
      <c r="K63" s="5">
        <f t="shared" si="2"/>
        <v>9815978.190000001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6">
        <v>17710712.87</v>
      </c>
      <c r="J64" s="6">
        <v>0</v>
      </c>
      <c r="K64" s="5">
        <f t="shared" si="2"/>
        <v>17710712.87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6">
        <v>10022567.280000003</v>
      </c>
      <c r="K65" s="5">
        <f t="shared" si="2"/>
        <v>10022567.280000003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2">
        <v>97514.61</v>
      </c>
      <c r="J66" s="3">
        <v>0</v>
      </c>
      <c r="K66" s="2">
        <f>SUM(B66:J66)</f>
        <v>97514.61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2021-05-14T20:27:38Z</dcterms:modified>
  <cp:category/>
  <cp:version/>
  <cp:contentType/>
  <cp:contentStatus/>
</cp:coreProperties>
</file>