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<sst xmlns="http://schemas.openxmlformats.org/spreadsheetml/2006/main" count="74" uniqueCount="73">
  <si>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</si>
  <si>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</si>
  <si>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</si>
  <si>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</si>
  <si>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</si>
  <si>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</si>
  <si>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</si>
  <si>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</si>
  <si>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</si>
  <si>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</si>
  <si>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</si>
  <si>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</si>
  <si>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</si>
  <si>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</si>
  <si>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</si>
  <si>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</si>
  <si>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</si>
  <si>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</si>
  <si>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</si>
  <si>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</si>
  <si>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</si>
  <si>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</si>
  <si>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</si>
  <si>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</si>
  <si>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</si>
  <si>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</si>
  <si>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</si>
  <si>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</si>
  <si>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</si>
  <si>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</si>
  <si>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</si>
  <si>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</si>
  <si>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</si>
  <si>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</si>
  <si>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</si>
  <si>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</si>
  <si>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</si>
  <si>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</si>
  <si>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</si>
  <si>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</si>
  <si>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</si>
  <si>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</si>
  <si>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</si>
  <si>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</si>
  <si>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</si>
  <si>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</si>
  <si>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</si>
  <si>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</si>
  <si>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</si>
  <si>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</si>
  <si>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</si>
  <si>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</si>
  <si>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</si>
  <si>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</si>
  <si>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</si>
  <si>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</si>
  <si>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</si>
  <si>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</si>
  <si>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</si>
  <si>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</si>
  <si>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</si>
  <si>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</si>
  <si>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</si>
  <si>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</si>
  <si>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</si>
  <si>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</si>
  <si>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</si>
  <si>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</si>
  <si>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</si>
  <si>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</si>
  <si>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</si>
  <si>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21/08/20 - VENCIMENTO 28/08/20</t>
  </si>
  <si>
    <t xml:space="preserve">5.3. Revisão de Remuneração pelo Transporte Coletivo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</si>
</sst>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178124</v>
      </c>
      <c r="C7" s="47">
        <f t="shared" si="0"/>
        <v>157549</v>
      </c>
      <c r="D7" s="47">
        <f t="shared" si="0"/>
        <v>210887</v>
      </c>
      <c r="E7" s="47">
        <f t="shared" si="0"/>
        <v>107545</v>
      </c>
      <c r="F7" s="47">
        <f t="shared" si="0"/>
        <v>125734</v>
      </c>
      <c r="G7" s="47">
        <f t="shared" si="0"/>
        <v>152044</v>
      </c>
      <c r="H7" s="47">
        <f t="shared" si="0"/>
        <v>171594</v>
      </c>
      <c r="I7" s="47">
        <f t="shared" si="0"/>
        <v>216672</v>
      </c>
      <c r="J7" s="47">
        <f t="shared" si="0"/>
        <v>62478</v>
      </c>
      <c r="K7" s="47">
        <f t="shared" si="0"/>
        <v>1382627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11621</v>
      </c>
      <c r="C8" s="45">
        <f t="shared" si="1"/>
        <v>11110</v>
      </c>
      <c r="D8" s="45">
        <f t="shared" si="1"/>
        <v>12849</v>
      </c>
      <c r="E8" s="45">
        <f t="shared" si="1"/>
        <v>7054</v>
      </c>
      <c r="F8" s="45">
        <f t="shared" si="1"/>
        <v>8654</v>
      </c>
      <c r="G8" s="45">
        <f t="shared" si="1"/>
        <v>6119</v>
      </c>
      <c r="H8" s="45">
        <f t="shared" si="1"/>
        <v>5250</v>
      </c>
      <c r="I8" s="45">
        <f t="shared" si="1"/>
        <v>11566</v>
      </c>
      <c r="J8" s="45">
        <f t="shared" si="1"/>
        <v>1871</v>
      </c>
      <c r="K8" s="38">
        <f>SUM(B8:J8)</f>
        <v>76094</v>
      </c>
      <c r="L8"/>
      <c r="M8"/>
      <c r="N8"/>
    </row>
    <row r="9" spans="1:14" ht="16.5" customHeight="1">
      <c r="A9" s="22" t="s">
        <v>34</v>
      </c>
      <c r="B9" s="45">
        <v>11614</v>
      </c>
      <c r="C9" s="45">
        <v>11108</v>
      </c>
      <c r="D9" s="45">
        <v>12846</v>
      </c>
      <c r="E9" s="45">
        <v>7045</v>
      </c>
      <c r="F9" s="45">
        <v>8649</v>
      </c>
      <c r="G9" s="45">
        <v>6117</v>
      </c>
      <c r="H9" s="45">
        <v>5250</v>
      </c>
      <c r="I9" s="45">
        <v>11564</v>
      </c>
      <c r="J9" s="45">
        <v>1871</v>
      </c>
      <c r="K9" s="38">
        <f>SUM(B9:J9)</f>
        <v>76064</v>
      </c>
      <c r="L9"/>
      <c r="M9"/>
      <c r="N9"/>
    </row>
    <row r="10" spans="1:14" ht="16.5" customHeight="1">
      <c r="A10" s="22" t="s">
        <v>33</v>
      </c>
      <c r="B10" s="45">
        <v>7</v>
      </c>
      <c r="C10" s="45">
        <v>2</v>
      </c>
      <c r="D10" s="45">
        <v>3</v>
      </c>
      <c r="E10" s="45">
        <v>9</v>
      </c>
      <c r="F10" s="45">
        <v>5</v>
      </c>
      <c r="G10" s="45">
        <v>2</v>
      </c>
      <c r="H10" s="45">
        <v>0</v>
      </c>
      <c r="I10" s="45">
        <v>2</v>
      </c>
      <c r="J10" s="45">
        <v>0</v>
      </c>
      <c r="K10" s="38">
        <f>SUM(B10:J10)</f>
        <v>30</v>
      </c>
      <c r="L10"/>
      <c r="M10"/>
      <c r="N10"/>
    </row>
    <row r="11" spans="1:14" ht="16.5" customHeight="1">
      <c r="A11" s="44" t="s">
        <v>32</v>
      </c>
      <c r="B11" s="43">
        <v>166503</v>
      </c>
      <c r="C11" s="43">
        <v>146439</v>
      </c>
      <c r="D11" s="43">
        <v>198038</v>
      </c>
      <c r="E11" s="43">
        <v>100491</v>
      </c>
      <c r="F11" s="43">
        <v>117080</v>
      </c>
      <c r="G11" s="43">
        <v>145925</v>
      </c>
      <c r="H11" s="43">
        <v>166344</v>
      </c>
      <c r="I11" s="43">
        <v>205106</v>
      </c>
      <c r="J11" s="43">
        <v>60607</v>
      </c>
      <c r="K11" s="38">
        <f>SUM(B11:J11)</f>
        <v>1306533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1.865279059575351</v>
      </c>
      <c r="C15" s="39">
        <v>1.967992097537157</v>
      </c>
      <c r="D15" s="39">
        <v>1.573722264915815</v>
      </c>
      <c r="E15" s="39">
        <v>1.924531169868408</v>
      </c>
      <c r="F15" s="39">
        <v>1.765380909226028</v>
      </c>
      <c r="G15" s="39">
        <v>1.653418654943173</v>
      </c>
      <c r="H15" s="39">
        <v>1.637671224111636</v>
      </c>
      <c r="I15" s="39">
        <v>1.6952442001957</v>
      </c>
      <c r="J15" s="39">
        <v>1.986654536894753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1127584.62</v>
      </c>
      <c r="C17" s="36">
        <f aca="true" t="shared" si="2" ref="C17:J17">C18+C19+C20+C21+C22+C23+C24</f>
        <v>1148718.24</v>
      </c>
      <c r="D17" s="36">
        <f t="shared" si="2"/>
        <v>1359001.05</v>
      </c>
      <c r="E17" s="36">
        <f t="shared" si="2"/>
        <v>745997.39</v>
      </c>
      <c r="F17" s="36">
        <f t="shared" si="2"/>
        <v>844331.65</v>
      </c>
      <c r="G17" s="36">
        <f t="shared" si="2"/>
        <v>958031.56</v>
      </c>
      <c r="H17" s="36">
        <f t="shared" si="2"/>
        <v>859765.91</v>
      </c>
      <c r="I17" s="36">
        <f t="shared" si="2"/>
        <v>1151775.6</v>
      </c>
      <c r="J17" s="36">
        <f t="shared" si="2"/>
        <v>434596.36</v>
      </c>
      <c r="K17" s="36">
        <f aca="true" t="shared" si="3" ref="K17:K24">SUM(B17:J17)</f>
        <v>8629802.379999999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605764.1</v>
      </c>
      <c r="C18" s="30">
        <f t="shared" si="4"/>
        <v>588146.17</v>
      </c>
      <c r="D18" s="30">
        <f t="shared" si="4"/>
        <v>872081.01</v>
      </c>
      <c r="E18" s="30">
        <f t="shared" si="4"/>
        <v>387183.51</v>
      </c>
      <c r="F18" s="30">
        <f t="shared" si="4"/>
        <v>478707.06</v>
      </c>
      <c r="G18" s="30">
        <f t="shared" si="4"/>
        <v>585293.38</v>
      </c>
      <c r="H18" s="30">
        <f t="shared" si="4"/>
        <v>526553.35</v>
      </c>
      <c r="I18" s="30">
        <f t="shared" si="4"/>
        <v>671163.19</v>
      </c>
      <c r="J18" s="30">
        <f t="shared" si="4"/>
        <v>219266.54</v>
      </c>
      <c r="K18" s="30">
        <f t="shared" si="3"/>
        <v>4934158.31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524154.99</v>
      </c>
      <c r="C19" s="30">
        <f t="shared" si="5"/>
        <v>569320.84</v>
      </c>
      <c r="D19" s="30">
        <f t="shared" si="5"/>
        <v>500332.29</v>
      </c>
      <c r="E19" s="30">
        <f t="shared" si="5"/>
        <v>357963.22</v>
      </c>
      <c r="F19" s="30">
        <f t="shared" si="5"/>
        <v>366393.24</v>
      </c>
      <c r="G19" s="30">
        <f t="shared" si="5"/>
        <v>382441.61</v>
      </c>
      <c r="H19" s="30">
        <f t="shared" si="5"/>
        <v>335767.92</v>
      </c>
      <c r="I19" s="30">
        <f t="shared" si="5"/>
        <v>466622.32</v>
      </c>
      <c r="J19" s="30">
        <f t="shared" si="5"/>
        <v>216340.33</v>
      </c>
      <c r="K19" s="30">
        <f t="shared" si="3"/>
        <v>3719336.76</v>
      </c>
      <c r="L19"/>
      <c r="M19"/>
      <c r="N19"/>
    </row>
    <row r="20" spans="1:14" ht="16.5" customHeight="1">
      <c r="A20" s="18" t="s">
        <v>27</v>
      </c>
      <c r="B20" s="30">
        <v>29227.56</v>
      </c>
      <c r="C20" s="30">
        <v>22836.25</v>
      </c>
      <c r="D20" s="30">
        <v>21359.04</v>
      </c>
      <c r="E20" s="30">
        <v>17426.18</v>
      </c>
      <c r="F20" s="30">
        <v>20000.53</v>
      </c>
      <c r="G20" s="30">
        <v>14585.77</v>
      </c>
      <c r="H20" s="30">
        <v>20631.52</v>
      </c>
      <c r="I20" s="30">
        <v>41123.67</v>
      </c>
      <c r="J20" s="30">
        <v>10785.79</v>
      </c>
      <c r="K20" s="30">
        <f t="shared" si="3"/>
        <v>197976.31000000003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-107.48</v>
      </c>
      <c r="L23"/>
      <c r="M23"/>
      <c r="N23"/>
    </row>
    <row r="24" spans="1:14" ht="16.5" customHeight="1">
      <c r="A24" s="18" t="s">
        <v>69</v>
      </c>
      <c r="B24" s="30">
        <v>-32778.41</v>
      </c>
      <c r="C24" s="30">
        <v>-31585.02</v>
      </c>
      <c r="D24" s="30">
        <v>-34771.29</v>
      </c>
      <c r="E24" s="30">
        <v>-17899.38</v>
      </c>
      <c r="F24" s="30">
        <v>-22093.04</v>
      </c>
      <c r="G24" s="30">
        <v>-24289.2</v>
      </c>
      <c r="H24" s="30">
        <v>-23186.88</v>
      </c>
      <c r="I24" s="30">
        <v>-28457.44</v>
      </c>
      <c r="J24" s="30">
        <v>-11796.3</v>
      </c>
      <c r="K24" s="30">
        <f t="shared" si="3"/>
        <v>-226856.96000000002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-94113.04999999999</v>
      </c>
      <c r="C27" s="30">
        <f t="shared" si="6"/>
        <v>-51722.799999999996</v>
      </c>
      <c r="D27" s="30">
        <f t="shared" si="6"/>
        <v>-105260.25</v>
      </c>
      <c r="E27" s="30">
        <f t="shared" si="6"/>
        <v>-614651.85</v>
      </c>
      <c r="F27" s="30">
        <f t="shared" si="6"/>
        <v>-38055.6</v>
      </c>
      <c r="G27" s="30">
        <f t="shared" si="6"/>
        <v>-89474.48999999999</v>
      </c>
      <c r="H27" s="30">
        <f t="shared" si="6"/>
        <v>-34421.21</v>
      </c>
      <c r="I27" s="30">
        <f t="shared" si="6"/>
        <v>-208691.02</v>
      </c>
      <c r="J27" s="30">
        <f t="shared" si="6"/>
        <v>-24119.35</v>
      </c>
      <c r="K27" s="30">
        <f aca="true" t="shared" si="7" ref="K27:K35">SUM(B27:J27)</f>
        <v>-1260509.6199999999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-94113.04999999999</v>
      </c>
      <c r="C28" s="30">
        <f t="shared" si="8"/>
        <v>-51722.799999999996</v>
      </c>
      <c r="D28" s="30">
        <f t="shared" si="8"/>
        <v>-69209.63</v>
      </c>
      <c r="E28" s="30">
        <f t="shared" si="8"/>
        <v>-83651.85</v>
      </c>
      <c r="F28" s="30">
        <f t="shared" si="8"/>
        <v>-38055.6</v>
      </c>
      <c r="G28" s="30">
        <f t="shared" si="8"/>
        <v>-89474.48999999999</v>
      </c>
      <c r="H28" s="30">
        <f t="shared" si="8"/>
        <v>-34421.21</v>
      </c>
      <c r="I28" s="30">
        <f t="shared" si="8"/>
        <v>-68549.04999999999</v>
      </c>
      <c r="J28" s="30">
        <f t="shared" si="8"/>
        <v>-13682.869999999999</v>
      </c>
      <c r="K28" s="30">
        <f t="shared" si="7"/>
        <v>-542880.5499999999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-51101.6</v>
      </c>
      <c r="C29" s="30">
        <f aca="true" t="shared" si="9" ref="C29:J29">-ROUND((C9)*$E$3,2)</f>
        <v>-48875.2</v>
      </c>
      <c r="D29" s="30">
        <f t="shared" si="9"/>
        <v>-56522.4</v>
      </c>
      <c r="E29" s="30">
        <f t="shared" si="9"/>
        <v>-30998</v>
      </c>
      <c r="F29" s="30">
        <f t="shared" si="9"/>
        <v>-38055.6</v>
      </c>
      <c r="G29" s="30">
        <f t="shared" si="9"/>
        <v>-26914.8</v>
      </c>
      <c r="H29" s="30">
        <f t="shared" si="9"/>
        <v>-23100</v>
      </c>
      <c r="I29" s="30">
        <f t="shared" si="9"/>
        <v>-50881.6</v>
      </c>
      <c r="J29" s="30">
        <f t="shared" si="9"/>
        <v>-8232.4</v>
      </c>
      <c r="K29" s="30">
        <f t="shared" si="7"/>
        <v>-334681.6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-154</v>
      </c>
      <c r="C31" s="30">
        <v>-61.6</v>
      </c>
      <c r="D31" s="30">
        <v>-92.4</v>
      </c>
      <c r="E31" s="30">
        <v>-92.4</v>
      </c>
      <c r="F31" s="26">
        <v>0</v>
      </c>
      <c r="G31" s="30">
        <v>-30.8</v>
      </c>
      <c r="H31" s="30">
        <v>-8.27</v>
      </c>
      <c r="I31" s="30">
        <v>-12.92</v>
      </c>
      <c r="J31" s="30">
        <v>-3.98</v>
      </c>
      <c r="K31" s="30">
        <f t="shared" si="7"/>
        <v>-456.37</v>
      </c>
      <c r="L31"/>
      <c r="M31"/>
      <c r="N31"/>
    </row>
    <row r="32" spans="1:14" ht="16.5" customHeight="1">
      <c r="A32" s="25" t="s">
        <v>20</v>
      </c>
      <c r="B32" s="30">
        <v>-42857.45</v>
      </c>
      <c r="C32" s="30">
        <v>-2786</v>
      </c>
      <c r="D32" s="30">
        <v>-12594.83</v>
      </c>
      <c r="E32" s="30">
        <v>-52561.45</v>
      </c>
      <c r="F32" s="26">
        <v>0</v>
      </c>
      <c r="G32" s="30">
        <v>-62528.89</v>
      </c>
      <c r="H32" s="30">
        <v>-11312.94</v>
      </c>
      <c r="I32" s="30">
        <v>-17654.53</v>
      </c>
      <c r="J32" s="30">
        <v>-5446.49</v>
      </c>
      <c r="K32" s="30">
        <f t="shared" si="7"/>
        <v>-207742.58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-531000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-577487.1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2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>SUM(B41:J41)</f>
        <v>535000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27">
        <v>-1066000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7">
        <f>SUM(B42:J42)</f>
        <v>-1066000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27">
        <v>-140141.97</v>
      </c>
      <c r="J45" s="17">
        <v>0</v>
      </c>
      <c r="K45" s="27">
        <f>SUM(B45:J45)</f>
        <v>-140141.97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1033471.5700000001</v>
      </c>
      <c r="C47" s="27">
        <f aca="true" t="shared" si="11" ref="C47:J47">IF(C17+C27+C48&lt;0,0,C17+C27+C48)</f>
        <v>1096995.44</v>
      </c>
      <c r="D47" s="27">
        <f t="shared" si="11"/>
        <v>1253740.8</v>
      </c>
      <c r="E47" s="27">
        <f t="shared" si="11"/>
        <v>131345.54000000004</v>
      </c>
      <c r="F47" s="27">
        <f t="shared" si="11"/>
        <v>806276.05</v>
      </c>
      <c r="G47" s="27">
        <f t="shared" si="11"/>
        <v>868557.0700000001</v>
      </c>
      <c r="H47" s="27">
        <f t="shared" si="11"/>
        <v>825344.7000000001</v>
      </c>
      <c r="I47" s="27">
        <f t="shared" si="11"/>
        <v>943084.5800000001</v>
      </c>
      <c r="J47" s="27">
        <f t="shared" si="11"/>
        <v>410477.01</v>
      </c>
      <c r="K47" s="20">
        <f>SUM(B47:J47)</f>
        <v>7369292.76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1033471.57</v>
      </c>
      <c r="C53" s="10">
        <f t="shared" si="13"/>
        <v>1096995.45</v>
      </c>
      <c r="D53" s="10">
        <f t="shared" si="13"/>
        <v>1253740.8</v>
      </c>
      <c r="E53" s="10">
        <f t="shared" si="13"/>
        <v>131345.54</v>
      </c>
      <c r="F53" s="10">
        <f t="shared" si="13"/>
        <v>806276.05</v>
      </c>
      <c r="G53" s="10">
        <f t="shared" si="13"/>
        <v>868557.07</v>
      </c>
      <c r="H53" s="10">
        <f t="shared" si="13"/>
        <v>825344.69</v>
      </c>
      <c r="I53" s="10">
        <f>SUM(I54:I66)</f>
        <v>943084.57</v>
      </c>
      <c r="J53" s="10">
        <f t="shared" si="13"/>
        <v>410477.01</v>
      </c>
      <c r="K53" s="5">
        <f>SUM(K54:K66)</f>
        <v>7369292.749999999</v>
      </c>
      <c r="L53" s="9"/>
    </row>
    <row r="54" spans="1:11" ht="16.5" customHeight="1">
      <c r="A54" s="7" t="s">
        <v>59</v>
      </c>
      <c r="B54" s="8">
        <v>905424.44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905424.44</v>
      </c>
    </row>
    <row r="55" spans="1:11" ht="16.5" customHeight="1">
      <c r="A55" s="7" t="s">
        <v>60</v>
      </c>
      <c r="B55" s="8">
        <v>128047.13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128047.13</v>
      </c>
    </row>
    <row r="56" spans="1:11" ht="16.5" customHeight="1">
      <c r="A56" s="7" t="s">
        <v>4</v>
      </c>
      <c r="B56" s="6">
        <v>0</v>
      </c>
      <c r="C56" s="8">
        <v>1096995.45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1096995.45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1253740.8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1253740.8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131345.54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131345.54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806276.05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806276.05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868557.07</v>
      </c>
      <c r="H60" s="6">
        <v>0</v>
      </c>
      <c r="I60" s="6">
        <v>0</v>
      </c>
      <c r="J60" s="6">
        <v>0</v>
      </c>
      <c r="K60" s="5">
        <f t="shared" si="14"/>
        <v>868557.07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825344.69</v>
      </c>
      <c r="I61" s="6">
        <v>0</v>
      </c>
      <c r="J61" s="6">
        <v>0</v>
      </c>
      <c r="K61" s="5">
        <f t="shared" si="14"/>
        <v>825344.69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125996.1</v>
      </c>
      <c r="J63" s="6">
        <v>0</v>
      </c>
      <c r="K63" s="5">
        <f t="shared" si="14"/>
        <v>125996.1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817088.47</v>
      </c>
      <c r="J64" s="6">
        <v>0</v>
      </c>
      <c r="K64" s="5">
        <f t="shared" si="14"/>
        <v>817088.47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410477.01</v>
      </c>
      <c r="K65" s="5">
        <f t="shared" si="14"/>
        <v>410477.01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2020-08-28T11:45:55Z</dcterms:modified>
  <cp:category/>
  <cp:version/>
  <cp:contentType/>
  <cp:contentStatus/>
</cp:coreProperties>
</file>