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<sst xmlns="http://schemas.openxmlformats.org/spreadsheetml/2006/main" count="75" uniqueCount="74">
  <si>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</si>
  <si>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</si>
  <si>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</si>
  <si>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</si>
  <si>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</si>
  <si>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</si>
  <si>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</si>
  <si>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</si>
  <si>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</si>
  <si>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</si>
  <si>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</si>
  <si>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</si>
  <si>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</si>
  <si>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</si>
  <si>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</si>
  <si>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</si>
  <si>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</si>
  <si>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</si>
  <si>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</si>
  <si>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</si>
  <si>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</si>
  <si>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</si>
  <si>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</si>
  <si>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</si>
  <si>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</si>
  <si>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</si>
  <si>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</si>
  <si>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</si>
  <si>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</si>
  <si>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</si>
  <si>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</si>
  <si>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</si>
  <si>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</si>
  <si>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</si>
  <si>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</si>
  <si>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</si>
  <si>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</si>
  <si>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</si>
  <si>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</si>
  <si>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</si>
  <si>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</si>
  <si>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</si>
  <si>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</si>
  <si>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</si>
  <si>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</si>
  <si>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</si>
  <si>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</si>
  <si>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</si>
  <si>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</si>
  <si>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</si>
  <si>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</si>
  <si>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</si>
  <si>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</si>
  <si>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</si>
  <si>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</si>
  <si>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</si>
  <si>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</si>
  <si>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</si>
  <si>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</si>
  <si>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</si>
  <si>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</si>
  <si>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</si>
  <si>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</si>
  <si>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</si>
  <si>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</si>
  <si>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</si>
  <si>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</si>
  <si>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</si>
  <si>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</si>
  <si>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</si>
  <si>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</si>
  <si>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07/08/20 - VENCIMENTO 14/08/20</t>
  </si>
  <si>
    <t>5.3. Revisão de Remuneração pelo Transporte Coletivo ¹</t>
  </si>
  <si>
    <t>¹ Remuneração guincho de 31/07/20 a 05/08/20.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</si>
</sst>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210583</v>
      </c>
      <c r="C7" s="47">
        <f t="shared" si="0"/>
        <v>182848</v>
      </c>
      <c r="D7" s="47">
        <f t="shared" si="0"/>
        <v>261727</v>
      </c>
      <c r="E7" s="47">
        <f t="shared" si="0"/>
        <v>128309</v>
      </c>
      <c r="F7" s="47">
        <f t="shared" si="0"/>
        <v>145958</v>
      </c>
      <c r="G7" s="47">
        <f t="shared" si="0"/>
        <v>181101</v>
      </c>
      <c r="H7" s="47">
        <f t="shared" si="0"/>
        <v>198691</v>
      </c>
      <c r="I7" s="47">
        <f t="shared" si="0"/>
        <v>243223</v>
      </c>
      <c r="J7" s="47">
        <f t="shared" si="0"/>
        <v>66684</v>
      </c>
      <c r="K7" s="47">
        <f t="shared" si="0"/>
        <v>1619124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14363</v>
      </c>
      <c r="C8" s="45">
        <f t="shared" si="1"/>
        <v>13477</v>
      </c>
      <c r="D8" s="45">
        <f t="shared" si="1"/>
        <v>16677</v>
      </c>
      <c r="E8" s="45">
        <f t="shared" si="1"/>
        <v>8740</v>
      </c>
      <c r="F8" s="45">
        <f t="shared" si="1"/>
        <v>10441</v>
      </c>
      <c r="G8" s="45">
        <f t="shared" si="1"/>
        <v>7483</v>
      </c>
      <c r="H8" s="45">
        <f t="shared" si="1"/>
        <v>6472</v>
      </c>
      <c r="I8" s="45">
        <f t="shared" si="1"/>
        <v>14132</v>
      </c>
      <c r="J8" s="45">
        <f t="shared" si="1"/>
        <v>2043</v>
      </c>
      <c r="K8" s="38">
        <f>SUM(B8:J8)</f>
        <v>93828</v>
      </c>
      <c r="L8"/>
      <c r="M8"/>
      <c r="N8"/>
    </row>
    <row r="9" spans="1:14" ht="16.5" customHeight="1">
      <c r="A9" s="22" t="s">
        <v>34</v>
      </c>
      <c r="B9" s="45">
        <v>14358</v>
      </c>
      <c r="C9" s="45">
        <v>13475</v>
      </c>
      <c r="D9" s="45">
        <v>16676</v>
      </c>
      <c r="E9" s="45">
        <v>8728</v>
      </c>
      <c r="F9" s="45">
        <v>10436</v>
      </c>
      <c r="G9" s="45">
        <v>7478</v>
      </c>
      <c r="H9" s="45">
        <v>6472</v>
      </c>
      <c r="I9" s="45">
        <v>14123</v>
      </c>
      <c r="J9" s="45">
        <v>2043</v>
      </c>
      <c r="K9" s="38">
        <f>SUM(B9:J9)</f>
        <v>93789</v>
      </c>
      <c r="L9"/>
      <c r="M9"/>
      <c r="N9"/>
    </row>
    <row r="10" spans="1:14" ht="16.5" customHeight="1">
      <c r="A10" s="22" t="s">
        <v>33</v>
      </c>
      <c r="B10" s="45">
        <v>5</v>
      </c>
      <c r="C10" s="45">
        <v>2</v>
      </c>
      <c r="D10" s="45">
        <v>1</v>
      </c>
      <c r="E10" s="45">
        <v>12</v>
      </c>
      <c r="F10" s="45">
        <v>5</v>
      </c>
      <c r="G10" s="45">
        <v>5</v>
      </c>
      <c r="H10" s="45">
        <v>0</v>
      </c>
      <c r="I10" s="45">
        <v>9</v>
      </c>
      <c r="J10" s="45">
        <v>0</v>
      </c>
      <c r="K10" s="38">
        <f>SUM(B10:J10)</f>
        <v>39</v>
      </c>
      <c r="L10"/>
      <c r="M10"/>
      <c r="N10"/>
    </row>
    <row r="11" spans="1:14" ht="16.5" customHeight="1">
      <c r="A11" s="44" t="s">
        <v>32</v>
      </c>
      <c r="B11" s="43">
        <v>196220</v>
      </c>
      <c r="C11" s="43">
        <v>169371</v>
      </c>
      <c r="D11" s="43">
        <v>245050</v>
      </c>
      <c r="E11" s="43">
        <v>119569</v>
      </c>
      <c r="F11" s="43">
        <v>135517</v>
      </c>
      <c r="G11" s="43">
        <v>173618</v>
      </c>
      <c r="H11" s="43">
        <v>192219</v>
      </c>
      <c r="I11" s="43">
        <v>229091</v>
      </c>
      <c r="J11" s="43">
        <v>64641</v>
      </c>
      <c r="K11" s="38">
        <f>SUM(B11:J11)</f>
        <v>1525296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1.580714469631141</v>
      </c>
      <c r="C15" s="39">
        <v>1.705746205795933</v>
      </c>
      <c r="D15" s="39">
        <v>1.288001528548596</v>
      </c>
      <c r="E15" s="39">
        <v>1.639139112322295</v>
      </c>
      <c r="F15" s="39">
        <v>1.528941419633292</v>
      </c>
      <c r="G15" s="39">
        <v>1.394783506239924</v>
      </c>
      <c r="H15" s="39">
        <v>1.407108049603021</v>
      </c>
      <c r="I15" s="39">
        <v>1.517063063100053</v>
      </c>
      <c r="J15" s="39">
        <v>1.880865266067928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1127822.3200000003</v>
      </c>
      <c r="C17" s="36">
        <f aca="true" t="shared" si="2" ref="C17:J17">C18+C19+C20+C21+C22+C23+C24</f>
        <v>1155634.78</v>
      </c>
      <c r="D17" s="36">
        <f t="shared" si="2"/>
        <v>1379656.0399999998</v>
      </c>
      <c r="E17" s="36">
        <f t="shared" si="2"/>
        <v>758712.7599999999</v>
      </c>
      <c r="F17" s="36">
        <f t="shared" si="2"/>
        <v>849638.46</v>
      </c>
      <c r="G17" s="36">
        <f t="shared" si="2"/>
        <v>962403.3100000002</v>
      </c>
      <c r="H17" s="36">
        <f t="shared" si="2"/>
        <v>855520.2899999999</v>
      </c>
      <c r="I17" s="36">
        <f t="shared" si="2"/>
        <v>1157108.52</v>
      </c>
      <c r="J17" s="36">
        <f t="shared" si="2"/>
        <v>438940.18000000005</v>
      </c>
      <c r="K17" s="36">
        <f aca="true" t="shared" si="3" ref="K17:K24">SUM(B17:J17)</f>
        <v>8685436.66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716150.67</v>
      </c>
      <c r="C18" s="30">
        <f t="shared" si="4"/>
        <v>682589.87</v>
      </c>
      <c r="D18" s="30">
        <f t="shared" si="4"/>
        <v>1082319.66</v>
      </c>
      <c r="E18" s="30">
        <f t="shared" si="4"/>
        <v>461938.06</v>
      </c>
      <c r="F18" s="30">
        <f t="shared" si="4"/>
        <v>555705.89</v>
      </c>
      <c r="G18" s="30">
        <f t="shared" si="4"/>
        <v>697148.3</v>
      </c>
      <c r="H18" s="30">
        <f t="shared" si="4"/>
        <v>609703.2</v>
      </c>
      <c r="I18" s="30">
        <f t="shared" si="4"/>
        <v>753407.56</v>
      </c>
      <c r="J18" s="30">
        <f t="shared" si="4"/>
        <v>234027.5</v>
      </c>
      <c r="K18" s="30">
        <f t="shared" si="3"/>
        <v>5792990.710000001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415879.06</v>
      </c>
      <c r="C19" s="30">
        <f t="shared" si="5"/>
        <v>481735.21</v>
      </c>
      <c r="D19" s="30">
        <f t="shared" si="5"/>
        <v>311709.72</v>
      </c>
      <c r="E19" s="30">
        <f t="shared" si="5"/>
        <v>295242.68</v>
      </c>
      <c r="F19" s="30">
        <f t="shared" si="5"/>
        <v>293935.86</v>
      </c>
      <c r="G19" s="30">
        <f t="shared" si="5"/>
        <v>275222.65</v>
      </c>
      <c r="H19" s="30">
        <f t="shared" si="5"/>
        <v>248215.08</v>
      </c>
      <c r="I19" s="30">
        <f t="shared" si="5"/>
        <v>389559.22</v>
      </c>
      <c r="J19" s="30">
        <f t="shared" si="5"/>
        <v>206146.7</v>
      </c>
      <c r="K19" s="30">
        <f t="shared" si="3"/>
        <v>2917646.1799999997</v>
      </c>
      <c r="L19"/>
      <c r="M19"/>
      <c r="N19"/>
    </row>
    <row r="20" spans="1:14" ht="16.5" customHeight="1">
      <c r="A20" s="18" t="s">
        <v>27</v>
      </c>
      <c r="B20" s="30">
        <v>27472.05</v>
      </c>
      <c r="C20" s="30">
        <v>22894.72</v>
      </c>
      <c r="D20" s="30">
        <v>20397.95</v>
      </c>
      <c r="E20" s="30">
        <v>18110.08</v>
      </c>
      <c r="F20" s="30">
        <v>20765.89</v>
      </c>
      <c r="G20" s="30">
        <v>14321.56</v>
      </c>
      <c r="H20" s="30">
        <v>20819.8</v>
      </c>
      <c r="I20" s="30">
        <v>41271.25</v>
      </c>
      <c r="J20" s="30">
        <v>10562.28</v>
      </c>
      <c r="K20" s="30">
        <f t="shared" si="3"/>
        <v>196615.58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-429.92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-104.06</v>
      </c>
      <c r="I23" s="30">
        <v>0</v>
      </c>
      <c r="J23" s="30">
        <v>0</v>
      </c>
      <c r="K23" s="30">
        <f t="shared" si="3"/>
        <v>-533.98</v>
      </c>
      <c r="L23"/>
      <c r="M23"/>
      <c r="N23"/>
    </row>
    <row r="24" spans="1:14" ht="16.5" customHeight="1">
      <c r="A24" s="18" t="s">
        <v>69</v>
      </c>
      <c r="B24" s="30">
        <v>-32573.4</v>
      </c>
      <c r="C24" s="30">
        <v>-31585.02</v>
      </c>
      <c r="D24" s="30">
        <v>-34771.29</v>
      </c>
      <c r="E24" s="30">
        <v>-17901.92</v>
      </c>
      <c r="F24" s="30">
        <v>-22093.04</v>
      </c>
      <c r="G24" s="30">
        <v>-24289.2</v>
      </c>
      <c r="H24" s="30">
        <v>-23113.73</v>
      </c>
      <c r="I24" s="30">
        <v>-28453.37</v>
      </c>
      <c r="J24" s="30">
        <v>-11796.3</v>
      </c>
      <c r="K24" s="30">
        <f t="shared" si="3"/>
        <v>-226577.27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-108282.92</v>
      </c>
      <c r="C27" s="30">
        <f t="shared" si="6"/>
        <v>-63090.86</v>
      </c>
      <c r="D27" s="30">
        <f t="shared" si="6"/>
        <v>-124172.25</v>
      </c>
      <c r="E27" s="30">
        <f t="shared" si="6"/>
        <v>-622929.55</v>
      </c>
      <c r="F27" s="30">
        <f t="shared" si="6"/>
        <v>-45918.4</v>
      </c>
      <c r="G27" s="30">
        <f t="shared" si="6"/>
        <v>-101843.01999999999</v>
      </c>
      <c r="H27" s="30">
        <f t="shared" si="6"/>
        <v>-40887.36</v>
      </c>
      <c r="I27" s="30">
        <f t="shared" si="6"/>
        <v>-73565.45999999999</v>
      </c>
      <c r="J27" s="30">
        <f t="shared" si="6"/>
        <v>-25400.6</v>
      </c>
      <c r="K27" s="30">
        <f aca="true" t="shared" si="7" ref="K27:K35">SUM(B27:J27)</f>
        <v>-1206090.4200000002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-108282.92</v>
      </c>
      <c r="C28" s="30">
        <f t="shared" si="8"/>
        <v>-63090.86</v>
      </c>
      <c r="D28" s="30">
        <f t="shared" si="8"/>
        <v>-88121.62999999999</v>
      </c>
      <c r="E28" s="30">
        <f t="shared" si="8"/>
        <v>-91929.55</v>
      </c>
      <c r="F28" s="30">
        <f t="shared" si="8"/>
        <v>-45918.4</v>
      </c>
      <c r="G28" s="30">
        <f t="shared" si="8"/>
        <v>-101843.01999999999</v>
      </c>
      <c r="H28" s="30">
        <f t="shared" si="8"/>
        <v>-40887.36</v>
      </c>
      <c r="I28" s="30">
        <f t="shared" si="8"/>
        <v>-81508.62</v>
      </c>
      <c r="J28" s="30">
        <f t="shared" si="8"/>
        <v>-14964.12</v>
      </c>
      <c r="K28" s="30">
        <f t="shared" si="7"/>
        <v>-636546.48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-63175.2</v>
      </c>
      <c r="C29" s="30">
        <f aca="true" t="shared" si="9" ref="C29:J29">-ROUND((C9)*$E$3,2)</f>
        <v>-59290</v>
      </c>
      <c r="D29" s="30">
        <f t="shared" si="9"/>
        <v>-73374.4</v>
      </c>
      <c r="E29" s="30">
        <f t="shared" si="9"/>
        <v>-38403.2</v>
      </c>
      <c r="F29" s="30">
        <f t="shared" si="9"/>
        <v>-45918.4</v>
      </c>
      <c r="G29" s="30">
        <f t="shared" si="9"/>
        <v>-32903.2</v>
      </c>
      <c r="H29" s="30">
        <f t="shared" si="9"/>
        <v>-28476.8</v>
      </c>
      <c r="I29" s="30">
        <f t="shared" si="9"/>
        <v>-62141.2</v>
      </c>
      <c r="J29" s="30">
        <f t="shared" si="9"/>
        <v>-8989.2</v>
      </c>
      <c r="K29" s="30">
        <f t="shared" si="7"/>
        <v>-412671.60000000003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-308</v>
      </c>
      <c r="C31" s="30">
        <v>-61.6</v>
      </c>
      <c r="D31" s="30">
        <v>-154</v>
      </c>
      <c r="E31" s="30">
        <v>-30.8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-616</v>
      </c>
      <c r="L31"/>
      <c r="M31"/>
      <c r="N31"/>
    </row>
    <row r="32" spans="1:14" ht="16.5" customHeight="1">
      <c r="A32" s="25" t="s">
        <v>20</v>
      </c>
      <c r="B32" s="30">
        <v>-44799.72</v>
      </c>
      <c r="C32" s="30">
        <v>-3739.26</v>
      </c>
      <c r="D32" s="30">
        <v>-14593.23</v>
      </c>
      <c r="E32" s="30">
        <v>-53495.55</v>
      </c>
      <c r="F32" s="26">
        <v>0</v>
      </c>
      <c r="G32" s="30">
        <v>-68878.22</v>
      </c>
      <c r="H32" s="30">
        <v>-12410.56</v>
      </c>
      <c r="I32" s="30">
        <v>-19367.42</v>
      </c>
      <c r="J32" s="30">
        <v>-5974.92</v>
      </c>
      <c r="K32" s="30">
        <f t="shared" si="7"/>
        <v>-223258.88000000003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-531000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-577487.1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2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27">
        <f>SUM(B41:J41)</f>
        <v>535000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27">
        <v>-1066000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7">
        <f>SUM(B42:J42)</f>
        <v>-1066000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2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27">
        <v>7943.16</v>
      </c>
      <c r="J45" s="17">
        <v>0</v>
      </c>
      <c r="K45" s="27">
        <f>SUM(B45:J45)</f>
        <v>7943.16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1019539.4000000003</v>
      </c>
      <c r="C47" s="27">
        <f aca="true" t="shared" si="11" ref="C47:J47">IF(C17+C27+C48&lt;0,0,C17+C27+C48)</f>
        <v>1092543.92</v>
      </c>
      <c r="D47" s="27">
        <f t="shared" si="11"/>
        <v>1255483.7899999998</v>
      </c>
      <c r="E47" s="27">
        <f t="shared" si="11"/>
        <v>135783.20999999985</v>
      </c>
      <c r="F47" s="27">
        <f t="shared" si="11"/>
        <v>803720.0599999999</v>
      </c>
      <c r="G47" s="27">
        <f t="shared" si="11"/>
        <v>860560.2900000002</v>
      </c>
      <c r="H47" s="27">
        <f t="shared" si="11"/>
        <v>814632.9299999999</v>
      </c>
      <c r="I47" s="27">
        <f t="shared" si="11"/>
        <v>1083543.06</v>
      </c>
      <c r="J47" s="27">
        <f t="shared" si="11"/>
        <v>413539.5800000001</v>
      </c>
      <c r="K47" s="20">
        <f>SUM(B47:J47)</f>
        <v>7479346.24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1019539.4</v>
      </c>
      <c r="C53" s="10">
        <f t="shared" si="13"/>
        <v>1092543.92</v>
      </c>
      <c r="D53" s="10">
        <f t="shared" si="13"/>
        <v>1255483.78</v>
      </c>
      <c r="E53" s="10">
        <f t="shared" si="13"/>
        <v>135783.22</v>
      </c>
      <c r="F53" s="10">
        <f t="shared" si="13"/>
        <v>803720.07</v>
      </c>
      <c r="G53" s="10">
        <f t="shared" si="13"/>
        <v>860560.29</v>
      </c>
      <c r="H53" s="10">
        <f t="shared" si="13"/>
        <v>814632.94</v>
      </c>
      <c r="I53" s="10">
        <f>SUM(I54:I66)</f>
        <v>1083543.06</v>
      </c>
      <c r="J53" s="10">
        <f t="shared" si="13"/>
        <v>413539.5800000001</v>
      </c>
      <c r="K53" s="5">
        <f>SUM(K54:K66)</f>
        <v>7479346.259999999</v>
      </c>
      <c r="L53" s="9"/>
    </row>
    <row r="54" spans="1:11" ht="16.5" customHeight="1">
      <c r="A54" s="7" t="s">
        <v>59</v>
      </c>
      <c r="B54" s="8">
        <v>890261.8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890261.8</v>
      </c>
    </row>
    <row r="55" spans="1:11" ht="16.5" customHeight="1">
      <c r="A55" s="7" t="s">
        <v>60</v>
      </c>
      <c r="B55" s="8">
        <v>129277.6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129277.6</v>
      </c>
    </row>
    <row r="56" spans="1:11" ht="16.5" customHeight="1">
      <c r="A56" s="7" t="s">
        <v>4</v>
      </c>
      <c r="B56" s="6">
        <v>0</v>
      </c>
      <c r="C56" s="8">
        <v>1092543.92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1092543.92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1255483.78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1255483.78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135783.22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135783.22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803720.07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803720.07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860560.29</v>
      </c>
      <c r="H60" s="6">
        <v>0</v>
      </c>
      <c r="I60" s="6">
        <v>0</v>
      </c>
      <c r="J60" s="6">
        <v>0</v>
      </c>
      <c r="K60" s="5">
        <f t="shared" si="14"/>
        <v>860560.29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814632.94</v>
      </c>
      <c r="I61" s="6">
        <v>0</v>
      </c>
      <c r="J61" s="6">
        <v>0</v>
      </c>
      <c r="K61" s="5">
        <f t="shared" si="14"/>
        <v>814632.94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393759.55</v>
      </c>
      <c r="J63" s="6">
        <v>0</v>
      </c>
      <c r="K63" s="5">
        <f t="shared" si="14"/>
        <v>393759.55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689783.51</v>
      </c>
      <c r="J64" s="6">
        <v>0</v>
      </c>
      <c r="K64" s="5">
        <f t="shared" si="14"/>
        <v>689783.51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413539.5800000001</v>
      </c>
      <c r="K65" s="5">
        <f t="shared" si="14"/>
        <v>413539.5800000001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2020-08-14T12:04:41Z</dcterms:modified>
  <cp:category/>
  <cp:version/>
  <cp:contentType/>
  <cp:contentStatus/>
</cp:coreProperties>
</file>