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<sst xmlns="http://schemas.openxmlformats.org/spreadsheetml/2006/main" count="74" uniqueCount="73">
  <si>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</si>
  <si>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</si>
  <si>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</si>
  <si>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</si>
  <si>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</si>
  <si>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</si>
  <si>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</si>
  <si>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</si>
  <si>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</si>
  <si>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</si>
  <si>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</si>
  <si>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</si>
  <si>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</si>
  <si>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</si>
  <si>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</si>
  <si>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</si>
  <si>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</si>
  <si>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</si>
  <si>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</si>
  <si>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</si>
  <si>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</si>
  <si>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</si>
  <si>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</si>
  <si>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</si>
  <si>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</si>
  <si>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</si>
  <si>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</si>
  <si>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</si>
  <si>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</si>
  <si>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</si>
  <si>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</si>
  <si>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</si>
  <si>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</si>
  <si>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</si>
  <si>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</si>
  <si>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</si>
  <si>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</si>
  <si>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</si>
  <si>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</si>
  <si>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</si>
  <si>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</si>
  <si>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</si>
  <si>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</si>
  <si>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</si>
  <si>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</si>
  <si>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</si>
  <si>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</si>
  <si>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</si>
  <si>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</si>
  <si>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</si>
  <si>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</si>
  <si>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</si>
  <si>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</si>
  <si>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</si>
  <si>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</si>
  <si>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</si>
  <si>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</si>
  <si>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</si>
  <si>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</si>
  <si>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</si>
  <si>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</si>
  <si>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</si>
  <si>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</si>
  <si>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</si>
  <si>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</si>
  <si>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</si>
  <si>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</si>
  <si>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</si>
  <si>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5.1.1. Retida na Catraca ((1.1.)  x Tarifa do Dia)</t>
  </si>
  <si>
    <t>4.7. Ajuste Frota Operante</t>
  </si>
  <si>
    <t>4.6. Valor Frota Não Disponibilizada</t>
  </si>
  <si>
    <t>4. Remuneração Bruta do Operador (4.1 + 4.2 + 4.3 + 4.4 + 4.5 + 4.6 + 4.7)</t>
  </si>
  <si>
    <t>PERÍODO DE OPERAÇÃO 09/09/19 A 30/09/19 - VENCIMENTO 16/09/19 A 07/10/19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</si>
</sst>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3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31" fillId="0" borderId="4" applyAlignment="0"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4" fillId="21" borderId="6" applyNumberFormat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1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1" fillId="0" borderId="12" xfId="46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horizontal="left" vertical="center" indent="1"/>
    </xf>
    <xf numFmtId="164" fontId="31" fillId="0" borderId="4" xfId="46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indent="1"/>
    </xf>
    <xf numFmtId="164" fontId="31" fillId="0" borderId="4" xfId="53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1" fillId="0" borderId="4" xfId="46" applyNumberFormat="1" applyFont="1" applyFill="1" applyBorder="1" applyAlignment="1">
      <alignment horizontal="center" vertical="center"/>
    </xf>
    <xf numFmtId="164" fontId="31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1" fillId="33" borderId="1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3"/>
    </xf>
    <xf numFmtId="164" fontId="31" fillId="0" borderId="4" xfId="53" applyFont="1" applyFill="1" applyBorder="1" applyAlignment="1">
      <alignment vertical="center"/>
    </xf>
    <xf numFmtId="165" fontId="31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1" fillId="33" borderId="4" xfId="0" applyFont="1" applyFill="1" applyBorder="1" applyAlignment="1">
      <alignment horizontal="left" vertical="center" indent="3"/>
    </xf>
    <xf numFmtId="165" fontId="31" fillId="0" borderId="4" xfId="46" applyNumberFormat="1" applyFont="1" applyFill="1" applyBorder="1" applyAlignment="1">
      <alignment vertical="center"/>
    </xf>
    <xf numFmtId="164" fontId="31" fillId="0" borderId="4" xfId="46" applyNumberFormat="1" applyFont="1" applyFill="1" applyBorder="1" applyAlignment="1">
      <alignment horizontal="center" vertical="center"/>
    </xf>
    <xf numFmtId="164" fontId="31" fillId="0" borderId="11" xfId="46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indent="2"/>
    </xf>
    <xf numFmtId="164" fontId="31" fillId="0" borderId="4" xfId="53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 indent="2"/>
    </xf>
    <xf numFmtId="44" fontId="31" fillId="34" borderId="4" xfId="46" applyFont="1" applyFill="1" applyBorder="1" applyAlignment="1">
      <alignment horizontal="center" vertical="center"/>
    </xf>
    <xf numFmtId="0" fontId="31" fillId="34" borderId="4" xfId="0" applyFont="1" applyFill="1" applyBorder="1" applyAlignment="1">
      <alignment horizontal="left" vertical="center" indent="1"/>
    </xf>
    <xf numFmtId="166" fontId="31" fillId="0" borderId="4" xfId="53" applyNumberFormat="1" applyFont="1" applyFill="1" applyBorder="1" applyAlignment="1">
      <alignment horizontal="center" vertical="center"/>
    </xf>
    <xf numFmtId="167" fontId="31" fillId="0" borderId="4" xfId="53" applyNumberFormat="1" applyFont="1" applyFill="1" applyBorder="1" applyAlignment="1">
      <alignment horizontal="center" vertical="center"/>
    </xf>
    <xf numFmtId="167" fontId="31" fillId="0" borderId="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 indent="1"/>
    </xf>
    <xf numFmtId="169" fontId="31" fillId="0" borderId="4" xfId="46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1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1" fillId="0" borderId="12" xfId="53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B9" sqref="B9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6.87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.75">
      <c r="A3" s="50"/>
      <c r="B3" s="53"/>
      <c r="C3" s="50"/>
      <c r="D3" s="50" t="s">
        <v>52</v>
      </c>
      <c r="E3" s="52">
        <v>4.3</v>
      </c>
      <c r="F3" s="52"/>
      <c r="G3" s="51"/>
      <c r="H3" s="51"/>
      <c r="I3" s="51"/>
      <c r="J3" s="51"/>
      <c r="K3" s="50"/>
    </row>
    <row r="4" spans="1:11" ht="15.75">
      <c r="A4" s="56" t="s">
        <v>51</v>
      </c>
      <c r="B4" s="57" t="s">
        <v>50</v>
      </c>
      <c r="C4" s="58"/>
      <c r="D4" s="58"/>
      <c r="E4" s="58"/>
      <c r="F4" s="58"/>
      <c r="G4" s="58"/>
      <c r="H4" s="58"/>
      <c r="I4" s="58"/>
      <c r="J4" s="58"/>
      <c r="K4" s="56" t="s">
        <v>49</v>
      </c>
    </row>
    <row r="5" spans="1:11" ht="43.5" customHeight="1">
      <c r="A5" s="56"/>
      <c r="B5" s="48" t="s">
        <v>61</v>
      </c>
      <c r="C5" s="48" t="s">
        <v>48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47</v>
      </c>
      <c r="J5" s="48" t="s">
        <v>66</v>
      </c>
      <c r="K5" s="56"/>
    </row>
    <row r="6" spans="1:11" ht="18.75" customHeight="1">
      <c r="A6" s="56"/>
      <c r="B6" s="47" t="s">
        <v>46</v>
      </c>
      <c r="C6" s="47" t="s">
        <v>45</v>
      </c>
      <c r="D6" s="47" t="s">
        <v>44</v>
      </c>
      <c r="E6" s="47" t="s">
        <v>43</v>
      </c>
      <c r="F6" s="47" t="s">
        <v>42</v>
      </c>
      <c r="G6" s="47" t="s">
        <v>41</v>
      </c>
      <c r="H6" s="47" t="s">
        <v>40</v>
      </c>
      <c r="I6" s="47" t="s">
        <v>39</v>
      </c>
      <c r="J6" s="47" t="s">
        <v>38</v>
      </c>
      <c r="K6" s="56"/>
    </row>
    <row r="7" spans="1:14" ht="16.5" customHeight="1">
      <c r="A7" s="12" t="s">
        <v>37</v>
      </c>
      <c r="B7" s="46">
        <v>7794049</v>
      </c>
      <c r="C7" s="46">
        <v>6536673</v>
      </c>
      <c r="D7" s="46">
        <v>7608779</v>
      </c>
      <c r="E7" s="46">
        <v>4960479</v>
      </c>
      <c r="F7" s="46">
        <v>4901554</v>
      </c>
      <c r="G7" s="46">
        <v>5548744</v>
      </c>
      <c r="H7" s="46">
        <v>5787158</v>
      </c>
      <c r="I7" s="46">
        <v>9126755</v>
      </c>
      <c r="J7" s="46">
        <v>2548884</v>
      </c>
      <c r="K7" s="46">
        <f>K8+K11</f>
        <v>54813075</v>
      </c>
      <c r="L7" s="45"/>
      <c r="M7"/>
      <c r="N7"/>
    </row>
    <row r="8" spans="1:14" ht="16.5" customHeight="1">
      <c r="A8" s="43" t="s">
        <v>36</v>
      </c>
      <c r="B8" s="44">
        <v>472497</v>
      </c>
      <c r="C8" s="44">
        <v>448895</v>
      </c>
      <c r="D8" s="44">
        <v>422696</v>
      </c>
      <c r="E8" s="44">
        <v>305106</v>
      </c>
      <c r="F8" s="44">
        <v>301226</v>
      </c>
      <c r="G8" s="44">
        <v>219702</v>
      </c>
      <c r="H8" s="44">
        <v>171133</v>
      </c>
      <c r="I8" s="44">
        <v>535347</v>
      </c>
      <c r="J8" s="44">
        <v>102583</v>
      </c>
      <c r="K8" s="37">
        <f>SUM(B8:J8)</f>
        <v>2979185</v>
      </c>
      <c r="L8"/>
      <c r="M8"/>
      <c r="N8"/>
    </row>
    <row r="9" spans="1:14" ht="16.5" customHeight="1">
      <c r="A9" s="21" t="s">
        <v>35</v>
      </c>
      <c r="B9" s="44">
        <v>472112</v>
      </c>
      <c r="C9" s="44">
        <v>448802</v>
      </c>
      <c r="D9" s="44">
        <v>422474</v>
      </c>
      <c r="E9" s="44">
        <v>305106</v>
      </c>
      <c r="F9" s="44">
        <v>300965</v>
      </c>
      <c r="G9" s="44">
        <v>219654</v>
      </c>
      <c r="H9" s="44">
        <v>171133</v>
      </c>
      <c r="I9" s="44">
        <v>534571</v>
      </c>
      <c r="J9" s="44">
        <v>102583</v>
      </c>
      <c r="K9" s="37">
        <f>SUM(B9:J9)</f>
        <v>2977400</v>
      </c>
      <c r="L9"/>
      <c r="M9"/>
      <c r="N9"/>
    </row>
    <row r="10" spans="1:14" ht="16.5" customHeight="1">
      <c r="A10" s="21" t="s">
        <v>34</v>
      </c>
      <c r="B10" s="44">
        <v>385</v>
      </c>
      <c r="C10" s="44">
        <v>93</v>
      </c>
      <c r="D10" s="44">
        <v>222</v>
      </c>
      <c r="E10" s="44">
        <v>0</v>
      </c>
      <c r="F10" s="44">
        <v>261</v>
      </c>
      <c r="G10" s="44">
        <v>48</v>
      </c>
      <c r="H10" s="44">
        <v>0</v>
      </c>
      <c r="I10" s="44">
        <v>776</v>
      </c>
      <c r="J10" s="44">
        <v>0</v>
      </c>
      <c r="K10" s="37">
        <f>SUM(B10:J10)</f>
        <v>1785</v>
      </c>
      <c r="L10"/>
      <c r="M10"/>
      <c r="N10"/>
    </row>
    <row r="11" spans="1:14" ht="16.5" customHeight="1">
      <c r="A11" s="43" t="s">
        <v>33</v>
      </c>
      <c r="B11" s="44">
        <v>7321552</v>
      </c>
      <c r="C11" s="44">
        <v>6087778</v>
      </c>
      <c r="D11" s="44">
        <v>7186083</v>
      </c>
      <c r="E11" s="44">
        <v>4655373</v>
      </c>
      <c r="F11" s="44">
        <v>4600328</v>
      </c>
      <c r="G11" s="44">
        <v>5329042</v>
      </c>
      <c r="H11" s="44">
        <v>5616025</v>
      </c>
      <c r="I11" s="44">
        <v>8591408</v>
      </c>
      <c r="J11" s="44">
        <v>2446301</v>
      </c>
      <c r="K11" s="37">
        <f>SUM(B11:J11)</f>
        <v>51833890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32</v>
      </c>
      <c r="B13" s="41">
        <v>3.4008</v>
      </c>
      <c r="C13" s="41">
        <v>3.7331</v>
      </c>
      <c r="D13" s="41">
        <v>4.1353</v>
      </c>
      <c r="E13" s="41">
        <v>3.6002</v>
      </c>
      <c r="F13" s="41">
        <v>3.8073</v>
      </c>
      <c r="G13" s="41">
        <v>3.8495</v>
      </c>
      <c r="H13" s="41">
        <v>3.0686</v>
      </c>
      <c r="I13" s="41">
        <v>3.0976</v>
      </c>
      <c r="J13" s="41">
        <v>3.5095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71</v>
      </c>
      <c r="B17" s="35">
        <v>28908182.84000001</v>
      </c>
      <c r="C17" s="35">
        <v>25128469.179999996</v>
      </c>
      <c r="D17" s="35">
        <v>32876680.29</v>
      </c>
      <c r="E17" s="35">
        <v>18299415.220000003</v>
      </c>
      <c r="F17" s="35">
        <v>19547355.870000005</v>
      </c>
      <c r="G17" s="35">
        <v>21205302.72</v>
      </c>
      <c r="H17" s="35">
        <v>18290755.85</v>
      </c>
      <c r="I17" s="35">
        <v>30619577.47</v>
      </c>
      <c r="J17" s="35">
        <v>9156452.380000005</v>
      </c>
      <c r="K17" s="35">
        <f aca="true" t="shared" si="0" ref="K17:K24">SUM(B17:J17)</f>
        <v>204032191.82</v>
      </c>
      <c r="L17"/>
      <c r="M17"/>
      <c r="N17"/>
    </row>
    <row r="18" spans="1:14" ht="16.5" customHeight="1">
      <c r="A18" s="34" t="s">
        <v>30</v>
      </c>
      <c r="B18" s="29">
        <v>26506001.840000007</v>
      </c>
      <c r="C18" s="29">
        <v>24402053.959999997</v>
      </c>
      <c r="D18" s="29">
        <v>31464583.79</v>
      </c>
      <c r="E18" s="29">
        <v>17858716.48</v>
      </c>
      <c r="F18" s="29">
        <v>18661686.550000004</v>
      </c>
      <c r="G18" s="29">
        <v>21359890.04</v>
      </c>
      <c r="H18" s="29">
        <v>17758473.060000002</v>
      </c>
      <c r="I18" s="29">
        <v>28271036.29</v>
      </c>
      <c r="J18" s="29">
        <v>8945308.390000002</v>
      </c>
      <c r="K18" s="29">
        <f t="shared" si="0"/>
        <v>195227750.4</v>
      </c>
      <c r="L18"/>
      <c r="M18"/>
      <c r="N18"/>
    </row>
    <row r="19" spans="1:14" ht="16.5" customHeight="1">
      <c r="A19" s="17" t="s">
        <v>29</v>
      </c>
      <c r="B19" s="29">
        <v>1502591.62</v>
      </c>
      <c r="C19" s="29">
        <v>145091.98000000004</v>
      </c>
      <c r="D19" s="29">
        <v>1200949.2999999998</v>
      </c>
      <c r="E19" s="29">
        <v>122647.23000000001</v>
      </c>
      <c r="F19" s="29">
        <v>423284.14</v>
      </c>
      <c r="G19" s="29">
        <v>-20716.980000000003</v>
      </c>
      <c r="H19" s="29">
        <v>1480537.7900000003</v>
      </c>
      <c r="I19" s="29">
        <v>1260329.32</v>
      </c>
      <c r="J19" s="29">
        <v>505344.05</v>
      </c>
      <c r="K19" s="29">
        <f t="shared" si="0"/>
        <v>6620058.45</v>
      </c>
      <c r="L19"/>
      <c r="M19"/>
      <c r="N19"/>
    </row>
    <row r="20" spans="1:14" ht="16.5" customHeight="1">
      <c r="A20" s="17" t="s">
        <v>28</v>
      </c>
      <c r="B20" s="29">
        <v>869493.6000000002</v>
      </c>
      <c r="C20" s="29">
        <v>581323.2400000001</v>
      </c>
      <c r="D20" s="29">
        <v>516436.3999999998</v>
      </c>
      <c r="E20" s="29">
        <v>508067.59999999986</v>
      </c>
      <c r="F20" s="29">
        <v>432289.39999999997</v>
      </c>
      <c r="G20" s="29">
        <v>301684.99999999994</v>
      </c>
      <c r="H20" s="29">
        <v>239676.79999999993</v>
      </c>
      <c r="I20" s="29">
        <v>1088211.86</v>
      </c>
      <c r="J20" s="29">
        <v>116832.54000000007</v>
      </c>
      <c r="K20" s="29">
        <f t="shared" si="0"/>
        <v>4654016.4399999995</v>
      </c>
      <c r="L20"/>
      <c r="M20"/>
      <c r="N20"/>
    </row>
    <row r="21" spans="1:14" ht="16.5" customHeight="1">
      <c r="A21" s="17" t="s">
        <v>27</v>
      </c>
      <c r="B21" s="29">
        <v>30095.780000000017</v>
      </c>
      <c r="C21" s="33">
        <v>0</v>
      </c>
      <c r="D21" s="33">
        <v>0</v>
      </c>
      <c r="E21" s="29">
        <v>30095.780000000017</v>
      </c>
      <c r="F21" s="29">
        <v>30095.780000000017</v>
      </c>
      <c r="G21" s="33">
        <v>0</v>
      </c>
      <c r="H21" s="33">
        <v>0</v>
      </c>
      <c r="I21" s="33">
        <v>0</v>
      </c>
      <c r="J21" s="33">
        <v>0</v>
      </c>
      <c r="K21" s="29">
        <f t="shared" si="0"/>
        <v>90287.34000000005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-305289.19999999984</v>
      </c>
      <c r="E22" s="29">
        <v>-220111.87000000005</v>
      </c>
      <c r="F22" s="29">
        <v>0</v>
      </c>
      <c r="G22" s="29">
        <v>-435555.33999999985</v>
      </c>
      <c r="H22" s="29">
        <v>-1187931.8</v>
      </c>
      <c r="I22" s="29">
        <v>0</v>
      </c>
      <c r="J22" s="29">
        <v>-411032.59999999986</v>
      </c>
      <c r="K22" s="29">
        <f t="shared" si="0"/>
        <v>-2559920.8099999996</v>
      </c>
      <c r="L22"/>
      <c r="M22"/>
      <c r="N22"/>
    </row>
    <row r="23" spans="1:14" ht="16.5" customHeight="1">
      <c r="A23" s="17" t="s">
        <v>70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0"/>
        <v>0</v>
      </c>
      <c r="L23"/>
      <c r="M23"/>
      <c r="N23"/>
    </row>
    <row r="24" spans="1:14" ht="16.5" customHeight="1">
      <c r="A24" s="17" t="s">
        <v>69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0"/>
        <v>0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-5378918.1000000015</v>
      </c>
      <c r="C27" s="29">
        <v>-4409307.259999999</v>
      </c>
      <c r="D27" s="29">
        <v>-5044976.24</v>
      </c>
      <c r="E27" s="29">
        <v>-4589910.489999998</v>
      </c>
      <c r="F27" s="29">
        <v>-3015821.5700000003</v>
      </c>
      <c r="G27" s="29">
        <v>-3720161.860000001</v>
      </c>
      <c r="H27" s="29">
        <v>-2468521.14</v>
      </c>
      <c r="I27" s="29">
        <v>-5156275.12</v>
      </c>
      <c r="J27" s="29">
        <v>-2007014.3199999998</v>
      </c>
      <c r="K27" s="29">
        <f aca="true" t="shared" si="1" ref="K27:K35">SUM(B27:J27)</f>
        <v>-35790906.099999994</v>
      </c>
      <c r="L27"/>
      <c r="M27"/>
      <c r="N27"/>
    </row>
    <row r="28" spans="1:14" ht="16.5" customHeight="1">
      <c r="A28" s="17" t="s">
        <v>24</v>
      </c>
      <c r="B28" s="29">
        <v>-2889221.77</v>
      </c>
      <c r="C28" s="29">
        <v>-2060465.05</v>
      </c>
      <c r="D28" s="29">
        <v>-2257066.07</v>
      </c>
      <c r="E28" s="29">
        <v>-3150790.6699999995</v>
      </c>
      <c r="F28" s="29">
        <v>-1294725.6999999997</v>
      </c>
      <c r="G28" s="29">
        <v>-2358718.8400000003</v>
      </c>
      <c r="H28" s="29">
        <v>-1125073.8399999999</v>
      </c>
      <c r="I28" s="29">
        <v>-2907477.57</v>
      </c>
      <c r="J28" s="29">
        <v>-628483.8299999998</v>
      </c>
      <c r="K28" s="29">
        <f t="shared" si="1"/>
        <v>-18672023.339999996</v>
      </c>
      <c r="L28"/>
      <c r="M28"/>
      <c r="N28"/>
    </row>
    <row r="29" spans="1:14" s="22" customFormat="1" ht="16.5" customHeight="1">
      <c r="A29" s="28" t="s">
        <v>68</v>
      </c>
      <c r="B29" s="29">
        <v>-2030872.8</v>
      </c>
      <c r="C29" s="29">
        <v>-1930059.3</v>
      </c>
      <c r="D29" s="29">
        <v>-1817081.0999999999</v>
      </c>
      <c r="E29" s="29">
        <v>-1311955.8000000003</v>
      </c>
      <c r="F29" s="29">
        <v>-1294725.6999999997</v>
      </c>
      <c r="G29" s="29">
        <v>-944615.3999999999</v>
      </c>
      <c r="H29" s="29">
        <v>-735871.9</v>
      </c>
      <c r="I29" s="29">
        <v>-2300104.4</v>
      </c>
      <c r="J29" s="29">
        <v>-441106.8999999999</v>
      </c>
      <c r="K29" s="29">
        <f t="shared" si="1"/>
        <v>-12806393.3</v>
      </c>
      <c r="L29" s="27"/>
      <c r="M29"/>
      <c r="N29"/>
    </row>
    <row r="30" spans="1:14" ht="16.5" customHeight="1">
      <c r="A30" s="24" t="s">
        <v>23</v>
      </c>
      <c r="B30" s="25">
        <v>-206.40000000000003</v>
      </c>
      <c r="C30" s="25">
        <v>-4.3</v>
      </c>
      <c r="D30" s="25">
        <v>-765.4</v>
      </c>
      <c r="E30" s="25">
        <v>-619.2</v>
      </c>
      <c r="F30" s="25">
        <v>0</v>
      </c>
      <c r="G30" s="25">
        <v>-903.0000000000002</v>
      </c>
      <c r="H30" s="25">
        <v>-272.63000000000005</v>
      </c>
      <c r="I30" s="25">
        <v>-425.39000000000004</v>
      </c>
      <c r="J30" s="25">
        <v>-131.23000000000002</v>
      </c>
      <c r="K30" s="29">
        <f t="shared" si="1"/>
        <v>-3327.55</v>
      </c>
      <c r="L30"/>
      <c r="M30"/>
      <c r="N30"/>
    </row>
    <row r="31" spans="1:14" ht="16.5" customHeight="1">
      <c r="A31" s="24" t="s">
        <v>22</v>
      </c>
      <c r="B31" s="29">
        <v>-67552.99999999999</v>
      </c>
      <c r="C31" s="29">
        <v>-22325.6</v>
      </c>
      <c r="D31" s="29">
        <v>-28147.800000000003</v>
      </c>
      <c r="E31" s="29">
        <v>-42570</v>
      </c>
      <c r="F31" s="25">
        <v>0</v>
      </c>
      <c r="G31" s="29">
        <v>-22411.6</v>
      </c>
      <c r="H31" s="29">
        <v>-5237.11</v>
      </c>
      <c r="I31" s="29">
        <v>-8172.89</v>
      </c>
      <c r="J31" s="29">
        <v>-2521.3999999999996</v>
      </c>
      <c r="K31" s="29">
        <f t="shared" si="1"/>
        <v>-198939.39999999997</v>
      </c>
      <c r="L31"/>
      <c r="M31"/>
      <c r="N31"/>
    </row>
    <row r="32" spans="1:14" ht="16.5" customHeight="1">
      <c r="A32" s="24" t="s">
        <v>21</v>
      </c>
      <c r="B32" s="29">
        <v>-790589.57</v>
      </c>
      <c r="C32" s="29">
        <v>-108075.84999999998</v>
      </c>
      <c r="D32" s="29">
        <v>-411071.76999999996</v>
      </c>
      <c r="E32" s="29">
        <v>-1795645.6700000002</v>
      </c>
      <c r="F32" s="25">
        <v>0</v>
      </c>
      <c r="G32" s="29">
        <v>-1390788.84</v>
      </c>
      <c r="H32" s="29">
        <v>-383692.2</v>
      </c>
      <c r="I32" s="29">
        <v>-598774.8899999999</v>
      </c>
      <c r="J32" s="29">
        <v>-184724.30000000005</v>
      </c>
      <c r="K32" s="29">
        <f t="shared" si="1"/>
        <v>-5663363.09</v>
      </c>
      <c r="L32"/>
      <c r="M32"/>
      <c r="N32"/>
    </row>
    <row r="33" spans="1:14" s="22" customFormat="1" ht="16.5" customHeight="1">
      <c r="A33" s="17" t="s">
        <v>20</v>
      </c>
      <c r="B33" s="26">
        <v>-2495920.93</v>
      </c>
      <c r="C33" s="26">
        <v>-2348842.21</v>
      </c>
      <c r="D33" s="26">
        <v>-2787910.1699999985</v>
      </c>
      <c r="E33" s="26">
        <v>-1439119.82</v>
      </c>
      <c r="F33" s="26">
        <v>-1721095.8699999999</v>
      </c>
      <c r="G33" s="26">
        <v>-1361443.02</v>
      </c>
      <c r="H33" s="26">
        <v>-1343447.3</v>
      </c>
      <c r="I33" s="26">
        <v>-2771008.1500000004</v>
      </c>
      <c r="J33" s="26">
        <v>-1378530.4899999998</v>
      </c>
      <c r="K33" s="29">
        <f t="shared" si="1"/>
        <v>-17647317.959999997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-368358.58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-118627.84999999995</v>
      </c>
      <c r="K34" s="29">
        <f t="shared" si="1"/>
        <v>-486986.42999999993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1"/>
        <v>0</v>
      </c>
      <c r="L35"/>
      <c r="M35"/>
      <c r="N35"/>
    </row>
    <row r="36" spans="1:14" ht="16.5" customHeight="1">
      <c r="A36" s="24" t="s">
        <v>17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-2087.64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7368504.100000001</v>
      </c>
      <c r="C41" s="16">
        <v>6852576.83</v>
      </c>
      <c r="D41" s="16">
        <v>7216290</v>
      </c>
      <c r="E41" s="16">
        <v>4164480</v>
      </c>
      <c r="F41" s="16">
        <v>4987205.95</v>
      </c>
      <c r="G41" s="16">
        <v>4284000</v>
      </c>
      <c r="H41" s="16">
        <v>4104000</v>
      </c>
      <c r="I41" s="16">
        <v>8111928.35</v>
      </c>
      <c r="J41" s="16">
        <v>7908678.339999998</v>
      </c>
      <c r="K41" s="29">
        <f>SUM(B41:J41)</f>
        <v>54997663.56999999</v>
      </c>
      <c r="L41" s="23"/>
      <c r="M41"/>
      <c r="N41"/>
    </row>
    <row r="42" spans="1:14" s="22" customFormat="1" ht="16.5" customHeight="1">
      <c r="A42" s="24" t="s">
        <v>11</v>
      </c>
      <c r="B42" s="16">
        <v>-9743146.67</v>
      </c>
      <c r="C42" s="16">
        <v>-9070944.72</v>
      </c>
      <c r="D42" s="16">
        <v>-9448083</v>
      </c>
      <c r="E42" s="16">
        <v>-5486400</v>
      </c>
      <c r="F42" s="16">
        <v>-6597569.399999999</v>
      </c>
      <c r="G42" s="16">
        <v>-5526000</v>
      </c>
      <c r="H42" s="16">
        <v>-5335200</v>
      </c>
      <c r="I42" s="16">
        <v>-10684078.45</v>
      </c>
      <c r="J42" s="16">
        <v>-9112675.819999998</v>
      </c>
      <c r="K42" s="29">
        <f>SUM(B42:J42)</f>
        <v>-71004098.05999999</v>
      </c>
      <c r="L42" s="23"/>
      <c r="M42"/>
      <c r="N42"/>
    </row>
    <row r="43" spans="1:14" s="22" customFormat="1" ht="16.5" customHeight="1">
      <c r="A43" s="24" t="s">
        <v>10</v>
      </c>
      <c r="B43" s="16">
        <v>-121278.36</v>
      </c>
      <c r="C43" s="16">
        <v>-128386.68</v>
      </c>
      <c r="D43" s="16">
        <v>-187758.59</v>
      </c>
      <c r="E43" s="16">
        <v>-117199.82</v>
      </c>
      <c r="F43" s="16">
        <v>-110732.42</v>
      </c>
      <c r="G43" s="16">
        <v>-119443.02</v>
      </c>
      <c r="H43" s="16">
        <v>-112247.3</v>
      </c>
      <c r="I43" s="16">
        <v>-198858.05</v>
      </c>
      <c r="J43" s="16">
        <v>-55905.16</v>
      </c>
      <c r="K43" s="29">
        <f>SUM(B43:J43)</f>
        <v>-1151809.4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9</v>
      </c>
      <c r="B45" s="29">
        <v>6224.6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522210.6</v>
      </c>
      <c r="J45" s="29">
        <v>0</v>
      </c>
      <c r="K45" s="29">
        <f>SUM(B45:J45)</f>
        <v>528435.2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9">
        <v>23529264.740000002</v>
      </c>
      <c r="C47" s="29">
        <v>20719161.92</v>
      </c>
      <c r="D47" s="29">
        <v>27831704.05</v>
      </c>
      <c r="E47" s="29">
        <v>13709504.729999999</v>
      </c>
      <c r="F47" s="29">
        <v>16531534.299999999</v>
      </c>
      <c r="G47" s="29">
        <v>17485140.860000003</v>
      </c>
      <c r="H47" s="29">
        <v>15822234.71</v>
      </c>
      <c r="I47" s="29">
        <v>25463302.349999998</v>
      </c>
      <c r="J47" s="29">
        <v>7149438.059999999</v>
      </c>
      <c r="K47" s="19">
        <f>SUM(B47:J47)</f>
        <v>168241285.72</v>
      </c>
      <c r="L47" s="8"/>
    </row>
    <row r="48" spans="1:13" ht="16.5" customHeight="1">
      <c r="A48" s="17" t="s">
        <v>7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16">
        <f>SUM(B48:J48)</f>
        <v>0</v>
      </c>
      <c r="M48" s="18"/>
    </row>
    <row r="49" spans="1:14" ht="16.5" customHeight="1">
      <c r="A49" s="17" t="s">
        <v>6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16">
        <f>SUM(B49:J49)</f>
        <v>0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23529264.75</v>
      </c>
      <c r="C53" s="9">
        <v>20719161.939999998</v>
      </c>
      <c r="D53" s="9">
        <v>27831704.02</v>
      </c>
      <c r="E53" s="9">
        <v>13709504.729999997</v>
      </c>
      <c r="F53" s="9">
        <v>16531534.27</v>
      </c>
      <c r="G53" s="9">
        <v>17485140.82</v>
      </c>
      <c r="H53" s="9">
        <v>15822234.75</v>
      </c>
      <c r="I53" s="9">
        <v>25463302.340000004</v>
      </c>
      <c r="J53" s="9">
        <v>7149438.069999999</v>
      </c>
      <c r="K53" s="5">
        <f>SUM(K54:K66)</f>
        <v>168241285.69</v>
      </c>
      <c r="L53" s="8"/>
    </row>
    <row r="54" spans="1:11" ht="16.5" customHeight="1">
      <c r="A54" s="7" t="s">
        <v>59</v>
      </c>
      <c r="B54" s="26">
        <v>20554103.15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2" ref="K54:K66">SUM(B54:J54)</f>
        <v>20554103.15</v>
      </c>
    </row>
    <row r="55" spans="1:11" ht="16.5" customHeight="1">
      <c r="A55" s="7" t="s">
        <v>60</v>
      </c>
      <c r="B55" s="26">
        <v>2975161.6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2"/>
        <v>2975161.6</v>
      </c>
    </row>
    <row r="56" spans="1:11" ht="16.5" customHeight="1">
      <c r="A56" s="7" t="s">
        <v>4</v>
      </c>
      <c r="B56" s="6">
        <v>0</v>
      </c>
      <c r="C56" s="26">
        <v>20719161.939999998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2"/>
        <v>20719161.939999998</v>
      </c>
    </row>
    <row r="57" spans="1:11" ht="16.5" customHeight="1">
      <c r="A57" s="7" t="s">
        <v>3</v>
      </c>
      <c r="B57" s="6">
        <v>0</v>
      </c>
      <c r="C57" s="6">
        <v>0</v>
      </c>
      <c r="D57" s="26">
        <v>27831704.02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2"/>
        <v>27831704.02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6">
        <v>13709504.729999997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2"/>
        <v>13709504.729999997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6">
        <v>16531534.27</v>
      </c>
      <c r="G59" s="6">
        <v>0</v>
      </c>
      <c r="H59" s="6">
        <v>0</v>
      </c>
      <c r="I59" s="6">
        <v>0</v>
      </c>
      <c r="J59" s="6">
        <v>0</v>
      </c>
      <c r="K59" s="5">
        <f t="shared" si="2"/>
        <v>16531534.27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6">
        <v>17485140.82</v>
      </c>
      <c r="H60" s="6">
        <v>0</v>
      </c>
      <c r="I60" s="6">
        <v>0</v>
      </c>
      <c r="J60" s="6">
        <v>0</v>
      </c>
      <c r="K60" s="5">
        <f t="shared" si="2"/>
        <v>17485140.82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6">
        <v>15822234.75</v>
      </c>
      <c r="I61" s="6">
        <v>0</v>
      </c>
      <c r="J61" s="6">
        <v>0</v>
      </c>
      <c r="K61" s="5">
        <f t="shared" si="2"/>
        <v>15822234.75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26">
        <v>15407565.459999999</v>
      </c>
      <c r="J62" s="6">
        <v>0</v>
      </c>
      <c r="K62" s="5">
        <f t="shared" si="2"/>
        <v>15407565.459999999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6">
        <v>9533526.280000001</v>
      </c>
      <c r="J63" s="6">
        <v>0</v>
      </c>
      <c r="K63" s="5">
        <f t="shared" si="2"/>
        <v>9533526.280000001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6">
        <v>522210.6</v>
      </c>
      <c r="J64" s="6">
        <v>0</v>
      </c>
      <c r="K64" s="5">
        <f t="shared" si="2"/>
        <v>522210.6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6">
        <v>7149438.069999999</v>
      </c>
      <c r="K65" s="5">
        <f t="shared" si="2"/>
        <v>7149438.069999999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 t="shared" si="2"/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2021-05-17T20:51:44Z</dcterms:modified>
  <cp:category/>
  <cp:version/>
  <cp:contentType/>
  <cp:contentStatus/>
</cp:coreProperties>
</file>