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<sst xmlns="http://schemas.openxmlformats.org/spreadsheetml/2006/main" count="76" uniqueCount="75">
  <si>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</si>
  <si>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</si>
  <si>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</si>
  <si>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</si>
  <si>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</si>
  <si>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</si>
  <si>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</si>
  <si>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</si>
  <si>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</si>
  <si>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</si>
  <si>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</si>
  <si>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</si>
  <si>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</si>
  <si>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</si>
  <si>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</si>
  <si>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</si>
  <si>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</si>
  <si>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</si>
  <si>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</si>
  <si>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</si>
  <si>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</si>
  <si>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</si>
  <si>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</si>
  <si>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</si>
  <si>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</si>
  <si>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</si>
  <si>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</si>
  <si>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</si>
  <si>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</si>
  <si>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</si>
  <si>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</si>
  <si>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</si>
  <si>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</si>
  <si>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</si>
  <si>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</si>
  <si>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</si>
  <si>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</si>
  <si>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</si>
  <si>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</si>
  <si>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</si>
  <si>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</si>
  <si>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</si>
  <si>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</si>
  <si>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</si>
  <si>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</si>
  <si>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</si>
  <si>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</si>
  <si>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</si>
  <si>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</si>
  <si>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</si>
  <si>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</si>
  <si>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</si>
  <si>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</si>
  <si>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</si>
  <si>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</si>
  <si>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</si>
  <si>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</si>
  <si>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</si>
  <si>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</si>
  <si>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</si>
  <si>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</si>
  <si>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</si>
  <si>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</si>
  <si>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</si>
  <si>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</si>
  <si>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</si>
  <si>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</si>
  <si>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</si>
  <si>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</si>
  <si>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</si>
  <si>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</si>
  <si>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</si>
  <si>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</si>
  <si>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27/09/19 - VENCIMENTO 04/10/19</t>
  </si>
  <si>
    <t>7.13. Ambiental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</si>
</sst>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112291</v>
      </c>
      <c r="C7" s="10">
        <f>C8+C11</f>
        <v>134574</v>
      </c>
      <c r="D7" s="10">
        <f aca="true" t="shared" si="0" ref="D7:K7">D8+D11</f>
        <v>385143</v>
      </c>
      <c r="E7" s="10">
        <f t="shared" si="0"/>
        <v>316055</v>
      </c>
      <c r="F7" s="10">
        <f t="shared" si="0"/>
        <v>305875</v>
      </c>
      <c r="G7" s="10">
        <f t="shared" si="0"/>
        <v>189858</v>
      </c>
      <c r="H7" s="10">
        <f t="shared" si="0"/>
        <v>86754</v>
      </c>
      <c r="I7" s="10">
        <f t="shared" si="0"/>
        <v>147432</v>
      </c>
      <c r="J7" s="10">
        <f t="shared" si="0"/>
        <v>165799</v>
      </c>
      <c r="K7" s="10">
        <f t="shared" si="0"/>
        <v>272068</v>
      </c>
      <c r="L7" s="10">
        <f>SUM(B7:K7)</f>
        <v>2115849</v>
      </c>
      <c r="M7" s="11"/>
    </row>
    <row r="8" spans="1:13" ht="17.25" customHeight="1">
      <c r="A8" s="12" t="s">
        <v>18</v>
      </c>
      <c r="B8" s="13">
        <f>B9+B10</f>
        <v>7356</v>
      </c>
      <c r="C8" s="13">
        <f aca="true" t="shared" si="1" ref="C8:K8">C9+C10</f>
        <v>8318</v>
      </c>
      <c r="D8" s="13">
        <f t="shared" si="1"/>
        <v>24281</v>
      </c>
      <c r="E8" s="13">
        <f t="shared" si="1"/>
        <v>17662</v>
      </c>
      <c r="F8" s="13">
        <f t="shared" si="1"/>
        <v>15960</v>
      </c>
      <c r="G8" s="13">
        <f t="shared" si="1"/>
        <v>11886</v>
      </c>
      <c r="H8" s="13">
        <f t="shared" si="1"/>
        <v>5304</v>
      </c>
      <c r="I8" s="13">
        <f t="shared" si="1"/>
        <v>7803</v>
      </c>
      <c r="J8" s="13">
        <f t="shared" si="1"/>
        <v>11088</v>
      </c>
      <c r="K8" s="13">
        <f t="shared" si="1"/>
        <v>16365</v>
      </c>
      <c r="L8" s="13">
        <f>SUM(B8:K8)</f>
        <v>126023</v>
      </c>
      <c r="M8"/>
    </row>
    <row r="9" spans="1:13" ht="17.25" customHeight="1">
      <c r="A9" s="14" t="s">
        <v>19</v>
      </c>
      <c r="B9" s="15">
        <v>7354</v>
      </c>
      <c r="C9" s="15">
        <v>8318</v>
      </c>
      <c r="D9" s="15">
        <v>24281</v>
      </c>
      <c r="E9" s="15">
        <v>17662</v>
      </c>
      <c r="F9" s="15">
        <v>15960</v>
      </c>
      <c r="G9" s="15">
        <v>11886</v>
      </c>
      <c r="H9" s="15">
        <v>5304</v>
      </c>
      <c r="I9" s="15">
        <v>7803</v>
      </c>
      <c r="J9" s="15">
        <v>11088</v>
      </c>
      <c r="K9" s="15">
        <v>16365</v>
      </c>
      <c r="L9" s="13">
        <f>SUM(B9:K9)</f>
        <v>126021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104935</v>
      </c>
      <c r="C11" s="15">
        <v>126256</v>
      </c>
      <c r="D11" s="15">
        <v>360862</v>
      </c>
      <c r="E11" s="15">
        <v>298393</v>
      </c>
      <c r="F11" s="15">
        <v>289915</v>
      </c>
      <c r="G11" s="15">
        <v>177972</v>
      </c>
      <c r="H11" s="15">
        <v>81450</v>
      </c>
      <c r="I11" s="15">
        <v>139629</v>
      </c>
      <c r="J11" s="15">
        <v>154711</v>
      </c>
      <c r="K11" s="15">
        <v>255703</v>
      </c>
      <c r="L11" s="13">
        <f>SUM(B11:K11)</f>
        <v>1989826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667535.75</v>
      </c>
      <c r="C17" s="25">
        <f aca="true" t="shared" si="2" ref="C17:L17">C18+C19+C20+C21+C22</f>
        <v>447383.89</v>
      </c>
      <c r="D17" s="25">
        <f t="shared" si="2"/>
        <v>1489046.19</v>
      </c>
      <c r="E17" s="25">
        <f t="shared" si="2"/>
        <v>1242635.29</v>
      </c>
      <c r="F17" s="25">
        <f t="shared" si="2"/>
        <v>1058728.74</v>
      </c>
      <c r="G17" s="25">
        <f t="shared" si="2"/>
        <v>758683.28</v>
      </c>
      <c r="H17" s="25">
        <f t="shared" si="2"/>
        <v>319669.77999999997</v>
      </c>
      <c r="I17" s="25">
        <f t="shared" si="2"/>
        <v>518742.81</v>
      </c>
      <c r="J17" s="25">
        <f t="shared" si="2"/>
        <v>681506.7</v>
      </c>
      <c r="K17" s="25">
        <f t="shared" si="2"/>
        <v>887690.4299999999</v>
      </c>
      <c r="L17" s="25">
        <f t="shared" si="2"/>
        <v>8071622.859999999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646380.68</v>
      </c>
      <c r="C18" s="33">
        <f t="shared" si="3"/>
        <v>417394.72</v>
      </c>
      <c r="D18" s="33">
        <f t="shared" si="3"/>
        <v>1422641.21</v>
      </c>
      <c r="E18" s="33">
        <f t="shared" si="3"/>
        <v>1180655.06</v>
      </c>
      <c r="F18" s="33">
        <f t="shared" si="3"/>
        <v>1011467.45</v>
      </c>
      <c r="G18" s="33">
        <f t="shared" si="3"/>
        <v>689887.01</v>
      </c>
      <c r="H18" s="33">
        <f t="shared" si="3"/>
        <v>347328.31</v>
      </c>
      <c r="I18" s="33">
        <f t="shared" si="3"/>
        <v>490255.63</v>
      </c>
      <c r="J18" s="33">
        <f t="shared" si="3"/>
        <v>593626.74</v>
      </c>
      <c r="K18" s="33">
        <f t="shared" si="3"/>
        <v>795336.38</v>
      </c>
      <c r="L18" s="33">
        <f>SUM(B18:K18)</f>
        <v>7594973.1899999995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21194.58</v>
      </c>
      <c r="C19" s="33">
        <f t="shared" si="4"/>
        <v>25169.34</v>
      </c>
      <c r="D19" s="33">
        <f t="shared" si="4"/>
        <v>47865.71</v>
      </c>
      <c r="E19" s="33">
        <f t="shared" si="4"/>
        <v>59213.23</v>
      </c>
      <c r="F19" s="33">
        <f t="shared" si="4"/>
        <v>42152.39</v>
      </c>
      <c r="G19" s="33">
        <f t="shared" si="4"/>
        <v>75377.97</v>
      </c>
      <c r="H19" s="33">
        <f t="shared" si="4"/>
        <v>-35401.65</v>
      </c>
      <c r="I19" s="33">
        <f t="shared" si="4"/>
        <v>45098.95</v>
      </c>
      <c r="J19" s="33">
        <f t="shared" si="4"/>
        <v>77802.13</v>
      </c>
      <c r="K19" s="33">
        <f t="shared" si="4"/>
        <v>72258.08</v>
      </c>
      <c r="L19" s="33">
        <f>SUM(B19:K19)</f>
        <v>430730.73</v>
      </c>
      <c r="M19"/>
    </row>
    <row r="20" spans="1:13" ht="17.25" customHeight="1">
      <c r="A20" s="27" t="s">
        <v>27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>SUM(B20:K20)</f>
        <v>107197.93000000001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-3791.1</v>
      </c>
      <c r="C22" s="30">
        <v>0</v>
      </c>
      <c r="D22" s="30">
        <v>0</v>
      </c>
      <c r="E22" s="33">
        <v>-12481.2</v>
      </c>
      <c r="F22" s="33">
        <v>-14384.13</v>
      </c>
      <c r="G22" s="33">
        <v>-17501.33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-65382.96000000001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-111757.65</v>
      </c>
      <c r="C25" s="33">
        <f t="shared" si="5"/>
        <v>-35767.4</v>
      </c>
      <c r="D25" s="33">
        <f t="shared" si="5"/>
        <v>-104408.3</v>
      </c>
      <c r="E25" s="33">
        <f t="shared" si="5"/>
        <v>-82718.94</v>
      </c>
      <c r="F25" s="33">
        <f t="shared" si="5"/>
        <v>2613372</v>
      </c>
      <c r="G25" s="33">
        <f t="shared" si="5"/>
        <v>-51109.8</v>
      </c>
      <c r="H25" s="33">
        <f t="shared" si="5"/>
        <v>-30700.06</v>
      </c>
      <c r="I25" s="33">
        <f t="shared" si="5"/>
        <v>-343063.75</v>
      </c>
      <c r="J25" s="33">
        <f t="shared" si="5"/>
        <v>-47678.4</v>
      </c>
      <c r="K25" s="33">
        <f t="shared" si="5"/>
        <v>-70369.5</v>
      </c>
      <c r="L25" s="33">
        <f aca="true" t="shared" si="6" ref="L25:L31">SUM(B25:K25)</f>
        <v>1735798.2000000002</v>
      </c>
      <c r="M25"/>
    </row>
    <row r="26" spans="1:13" ht="18.75" customHeight="1">
      <c r="A26" s="27" t="s">
        <v>31</v>
      </c>
      <c r="B26" s="33">
        <f>B27+B28+B29+B30</f>
        <v>-31622.2</v>
      </c>
      <c r="C26" s="33">
        <f aca="true" t="shared" si="7" ref="C26:K26">C27+C28+C29+C30</f>
        <v>-35767.4</v>
      </c>
      <c r="D26" s="33">
        <f t="shared" si="7"/>
        <v>-104408.3</v>
      </c>
      <c r="E26" s="33">
        <f t="shared" si="7"/>
        <v>-75946.6</v>
      </c>
      <c r="F26" s="33">
        <f t="shared" si="7"/>
        <v>-68628</v>
      </c>
      <c r="G26" s="33">
        <f t="shared" si="7"/>
        <v>-51109.8</v>
      </c>
      <c r="H26" s="33">
        <f t="shared" si="7"/>
        <v>-22807.2</v>
      </c>
      <c r="I26" s="33">
        <f t="shared" si="7"/>
        <v>-45143.75000000001</v>
      </c>
      <c r="J26" s="33">
        <f t="shared" si="7"/>
        <v>-47678.4</v>
      </c>
      <c r="K26" s="33">
        <f t="shared" si="7"/>
        <v>-70369.5</v>
      </c>
      <c r="L26" s="33">
        <f t="shared" si="6"/>
        <v>-553481.15</v>
      </c>
      <c r="M26"/>
    </row>
    <row r="27" spans="1:13" s="36" customFormat="1" ht="18.75" customHeight="1">
      <c r="A27" s="34" t="s">
        <v>60</v>
      </c>
      <c r="B27" s="33">
        <f>-ROUND((B9)*$E$3,2)</f>
        <v>-31622.2</v>
      </c>
      <c r="C27" s="33">
        <f aca="true" t="shared" si="8" ref="C27:K27">-ROUND((C9)*$E$3,2)</f>
        <v>-35767.4</v>
      </c>
      <c r="D27" s="33">
        <f t="shared" si="8"/>
        <v>-104408.3</v>
      </c>
      <c r="E27" s="33">
        <f t="shared" si="8"/>
        <v>-75946.6</v>
      </c>
      <c r="F27" s="33">
        <f t="shared" si="8"/>
        <v>-68628</v>
      </c>
      <c r="G27" s="33">
        <f t="shared" si="8"/>
        <v>-51109.8</v>
      </c>
      <c r="H27" s="33">
        <f t="shared" si="8"/>
        <v>-22807.2</v>
      </c>
      <c r="I27" s="33">
        <f t="shared" si="8"/>
        <v>-33552.9</v>
      </c>
      <c r="J27" s="33">
        <f t="shared" si="8"/>
        <v>-47678.4</v>
      </c>
      <c r="K27" s="33">
        <f t="shared" si="8"/>
        <v>-70369.5</v>
      </c>
      <c r="L27" s="33">
        <f t="shared" si="6"/>
        <v>-541890.3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-7.08</v>
      </c>
      <c r="J28" s="17">
        <v>0</v>
      </c>
      <c r="K28" s="17">
        <v>0</v>
      </c>
      <c r="L28" s="28">
        <f t="shared" si="6"/>
        <v>-7.08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-231.15</v>
      </c>
      <c r="J29" s="17">
        <v>0</v>
      </c>
      <c r="K29" s="17">
        <v>0</v>
      </c>
      <c r="L29" s="33">
        <f t="shared" si="6"/>
        <v>-231.15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-11352.62</v>
      </c>
      <c r="J30" s="17">
        <v>0</v>
      </c>
      <c r="K30" s="17">
        <v>0</v>
      </c>
      <c r="L30" s="33">
        <f t="shared" si="6"/>
        <v>-11352.62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-6772.34</v>
      </c>
      <c r="F31" s="38">
        <f t="shared" si="9"/>
        <v>2682000</v>
      </c>
      <c r="G31" s="38">
        <f t="shared" si="9"/>
        <v>0</v>
      </c>
      <c r="H31" s="38">
        <f t="shared" si="9"/>
        <v>-7892.86</v>
      </c>
      <c r="I31" s="38">
        <f t="shared" si="9"/>
        <v>-297920</v>
      </c>
      <c r="J31" s="38">
        <f t="shared" si="9"/>
        <v>0</v>
      </c>
      <c r="K31" s="38">
        <f t="shared" si="9"/>
        <v>0</v>
      </c>
      <c r="L31" s="33">
        <f t="shared" si="6"/>
        <v>2289279.35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-6772.34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-34800.65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2682000</v>
      </c>
      <c r="G40" s="17">
        <v>0</v>
      </c>
      <c r="H40" s="17">
        <v>0</v>
      </c>
      <c r="I40" s="33">
        <v>288000</v>
      </c>
      <c r="J40" s="17">
        <v>0</v>
      </c>
      <c r="K40" s="17">
        <v>0</v>
      </c>
      <c r="L40" s="33">
        <f>SUM(B40:K40)</f>
        <v>2970000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33">
        <v>-585920</v>
      </c>
      <c r="J41" s="17">
        <v>0</v>
      </c>
      <c r="K41" s="17">
        <v>0</v>
      </c>
      <c r="L41" s="33">
        <f>SUM(B41:K41)</f>
        <v>-585920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555778.1</v>
      </c>
      <c r="C46" s="41">
        <f t="shared" si="11"/>
        <v>411616.49</v>
      </c>
      <c r="D46" s="41">
        <f t="shared" si="11"/>
        <v>1384637.89</v>
      </c>
      <c r="E46" s="41">
        <f t="shared" si="11"/>
        <v>1159916.35</v>
      </c>
      <c r="F46" s="41">
        <f t="shared" si="11"/>
        <v>3672100.74</v>
      </c>
      <c r="G46" s="41">
        <f t="shared" si="11"/>
        <v>707573.48</v>
      </c>
      <c r="H46" s="41">
        <f t="shared" si="11"/>
        <v>288969.72</v>
      </c>
      <c r="I46" s="41">
        <f t="shared" si="11"/>
        <v>175679.06</v>
      </c>
      <c r="J46" s="41">
        <f t="shared" si="11"/>
        <v>633828.2999999999</v>
      </c>
      <c r="K46" s="41">
        <f t="shared" si="11"/>
        <v>817320.9299999999</v>
      </c>
      <c r="L46" s="42">
        <f>SUM(B46:K46)</f>
        <v>9807421.06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555778.1</v>
      </c>
      <c r="C52" s="41">
        <f aca="true" t="shared" si="12" ref="C52:K52">SUM(C53:C64)</f>
        <v>411616.49</v>
      </c>
      <c r="D52" s="41">
        <f t="shared" si="12"/>
        <v>1384637.89</v>
      </c>
      <c r="E52" s="41">
        <f t="shared" si="12"/>
        <v>1159916.34</v>
      </c>
      <c r="F52" s="41">
        <f t="shared" si="12"/>
        <v>3672100.74</v>
      </c>
      <c r="G52" s="41">
        <f t="shared" si="12"/>
        <v>707573.48</v>
      </c>
      <c r="H52" s="41">
        <f t="shared" si="12"/>
        <v>288969.73</v>
      </c>
      <c r="I52" s="41">
        <f t="shared" si="12"/>
        <v>175679.06</v>
      </c>
      <c r="J52" s="41">
        <f t="shared" si="12"/>
        <v>633828.3</v>
      </c>
      <c r="K52" s="41">
        <f>SUM(K53:K65)</f>
        <v>817320.9299999999</v>
      </c>
      <c r="L52" s="47">
        <f>SUM(B52:K52)</f>
        <v>9807421.06</v>
      </c>
      <c r="M52" s="40"/>
    </row>
    <row r="53" spans="1:13" ht="18.75" customHeight="1">
      <c r="A53" s="48" t="s">
        <v>52</v>
      </c>
      <c r="B53" s="49">
        <v>555778.1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555778.1</v>
      </c>
      <c r="M53" s="40"/>
    </row>
    <row r="54" spans="1:12" ht="18.75" customHeight="1">
      <c r="A54" s="48" t="s">
        <v>63</v>
      </c>
      <c r="B54" s="17">
        <v>0</v>
      </c>
      <c r="C54" s="49">
        <v>359835.14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359835.14</v>
      </c>
    </row>
    <row r="55" spans="1:12" ht="18.75" customHeight="1">
      <c r="A55" s="48" t="s">
        <v>64</v>
      </c>
      <c r="B55" s="17">
        <v>0</v>
      </c>
      <c r="C55" s="49">
        <v>51781.35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51781.35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1384637.89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1384637.89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1159916.34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1159916.34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3672100.74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3672100.74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707573.48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707573.48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288969.73</v>
      </c>
      <c r="I60" s="17">
        <v>0</v>
      </c>
      <c r="J60" s="17">
        <v>0</v>
      </c>
      <c r="K60" s="17">
        <v>0</v>
      </c>
      <c r="L60" s="47">
        <f t="shared" si="13"/>
        <v>288969.73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175679.06</v>
      </c>
      <c r="J61" s="17">
        <v>0</v>
      </c>
      <c r="K61" s="17">
        <v>0</v>
      </c>
      <c r="L61" s="47">
        <f t="shared" si="13"/>
        <v>175679.06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633828.3</v>
      </c>
      <c r="K62" s="17">
        <v>0</v>
      </c>
      <c r="L62" s="47">
        <f t="shared" si="13"/>
        <v>633828.3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456637.2</v>
      </c>
      <c r="L63" s="47">
        <f t="shared" si="13"/>
        <v>456637.2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7">
        <f t="shared" si="13"/>
        <v>0</v>
      </c>
    </row>
    <row r="65" spans="1:12" ht="18.75" customHeight="1">
      <c r="A65" s="51" t="s">
        <v>74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2">
        <v>360683.73</v>
      </c>
      <c r="L65" s="53">
        <f>SUM(B65:K65)</f>
        <v>360683.73</v>
      </c>
    </row>
    <row r="66" spans="1:10" ht="18" customHeight="1">
      <c r="A66" s="54" t="s">
        <v>59</v>
      </c>
      <c r="H66"/>
      <c r="I66"/>
      <c r="J66"/>
    </row>
    <row r="67" spans="1:11" ht="18" customHeight="1">
      <c r="A67" s="57"/>
      <c r="I67"/>
      <c r="J67"/>
      <c r="K67" s="64"/>
    </row>
    <row r="68" spans="1:11" ht="18" customHeight="1">
      <c r="A68" s="55"/>
      <c r="I68"/>
      <c r="K68" s="64"/>
    </row>
    <row r="69" spans="10:11" ht="18" customHeight="1">
      <c r="J69"/>
      <c r="K69"/>
    </row>
    <row r="70" ht="14.25"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2019-12-12T14:00:19Z</dcterms:modified>
  <cp:category/>
  <cp:version/>
  <cp:contentType/>
  <cp:contentStatus/>
</cp:coreProperties>
</file>