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<sst xmlns="http://schemas.openxmlformats.org/spreadsheetml/2006/main" count="76" uniqueCount="75">
  <si>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</si>
  <si>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</si>
  <si>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</si>
  <si>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</si>
  <si>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</si>
  <si>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</si>
  <si>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</si>
  <si>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</si>
  <si>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</si>
  <si>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</si>
  <si>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</si>
  <si>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</si>
  <si>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</si>
  <si>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</si>
  <si>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</si>
  <si>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</si>
  <si>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</si>
  <si>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</si>
  <si>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</si>
  <si>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</si>
  <si>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</si>
  <si>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</si>
  <si>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</si>
  <si>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</si>
  <si>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</si>
  <si>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</si>
  <si>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</si>
  <si>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</si>
  <si>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</si>
  <si>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</si>
  <si>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</si>
  <si>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</si>
  <si>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</si>
  <si>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</si>
  <si>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</si>
  <si>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</si>
  <si>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</si>
  <si>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</si>
  <si>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</si>
  <si>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</si>
  <si>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</si>
  <si>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</si>
  <si>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</si>
  <si>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</si>
  <si>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</si>
  <si>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</si>
  <si>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</si>
  <si>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</si>
  <si>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</si>
  <si>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</si>
  <si>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</si>
  <si>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</si>
  <si>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</si>
  <si>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</si>
  <si>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</si>
  <si>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</si>
  <si>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</si>
  <si>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</si>
  <si>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</si>
  <si>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</si>
  <si>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</si>
  <si>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</si>
  <si>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</si>
  <si>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</si>
  <si>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</si>
  <si>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</si>
  <si>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</si>
  <si>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</si>
  <si>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</si>
  <si>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</si>
  <si>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</si>
  <si>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</si>
  <si>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</si>
  <si>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26/09/19 - VENCIMENTO 03/10/19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</si>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</sst>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111987</v>
      </c>
      <c r="C7" s="10">
        <f>C8+C11</f>
        <v>133885</v>
      </c>
      <c r="D7" s="10">
        <f aca="true" t="shared" si="0" ref="D7:K7">D8+D11</f>
        <v>380958</v>
      </c>
      <c r="E7" s="10">
        <f t="shared" si="0"/>
        <v>312883</v>
      </c>
      <c r="F7" s="10">
        <f t="shared" si="0"/>
        <v>303916</v>
      </c>
      <c r="G7" s="10">
        <f t="shared" si="0"/>
        <v>192329</v>
      </c>
      <c r="H7" s="10">
        <f t="shared" si="0"/>
        <v>89424</v>
      </c>
      <c r="I7" s="10">
        <f t="shared" si="0"/>
        <v>148090</v>
      </c>
      <c r="J7" s="10">
        <f t="shared" si="0"/>
        <v>171777</v>
      </c>
      <c r="K7" s="10">
        <f t="shared" si="0"/>
        <v>276558</v>
      </c>
      <c r="L7" s="10">
        <f>SUM(B7:K7)</f>
        <v>2121807</v>
      </c>
      <c r="M7" s="11"/>
    </row>
    <row r="8" spans="1:13" ht="17.25" customHeight="1">
      <c r="A8" s="12" t="s">
        <v>18</v>
      </c>
      <c r="B8" s="13">
        <f>B9+B10</f>
        <v>6791</v>
      </c>
      <c r="C8" s="13">
        <f aca="true" t="shared" si="1" ref="C8:K8">C9+C10</f>
        <v>7463</v>
      </c>
      <c r="D8" s="13">
        <f t="shared" si="1"/>
        <v>21780</v>
      </c>
      <c r="E8" s="13">
        <f t="shared" si="1"/>
        <v>15820</v>
      </c>
      <c r="F8" s="13">
        <f t="shared" si="1"/>
        <v>14194</v>
      </c>
      <c r="G8" s="13">
        <f t="shared" si="1"/>
        <v>11320</v>
      </c>
      <c r="H8" s="13">
        <f t="shared" si="1"/>
        <v>5083</v>
      </c>
      <c r="I8" s="13">
        <f t="shared" si="1"/>
        <v>7337</v>
      </c>
      <c r="J8" s="13">
        <f t="shared" si="1"/>
        <v>11027</v>
      </c>
      <c r="K8" s="13">
        <f t="shared" si="1"/>
        <v>15007</v>
      </c>
      <c r="L8" s="13">
        <f>SUM(B8:K8)</f>
        <v>115822</v>
      </c>
      <c r="M8"/>
    </row>
    <row r="9" spans="1:13" ht="17.25" customHeight="1">
      <c r="A9" s="14" t="s">
        <v>19</v>
      </c>
      <c r="B9" s="15">
        <v>6790</v>
      </c>
      <c r="C9" s="15">
        <v>7463</v>
      </c>
      <c r="D9" s="15">
        <v>21780</v>
      </c>
      <c r="E9" s="15">
        <v>15820</v>
      </c>
      <c r="F9" s="15">
        <v>14194</v>
      </c>
      <c r="G9" s="15">
        <v>11320</v>
      </c>
      <c r="H9" s="15">
        <v>5083</v>
      </c>
      <c r="I9" s="15">
        <v>7337</v>
      </c>
      <c r="J9" s="15">
        <v>11027</v>
      </c>
      <c r="K9" s="15">
        <v>15007</v>
      </c>
      <c r="L9" s="13">
        <f>SUM(B9:K9)</f>
        <v>115821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105196</v>
      </c>
      <c r="C11" s="15">
        <v>126422</v>
      </c>
      <c r="D11" s="15">
        <v>359178</v>
      </c>
      <c r="E11" s="15">
        <v>297063</v>
      </c>
      <c r="F11" s="15">
        <v>289722</v>
      </c>
      <c r="G11" s="15">
        <v>181009</v>
      </c>
      <c r="H11" s="15">
        <v>84341</v>
      </c>
      <c r="I11" s="15">
        <v>140753</v>
      </c>
      <c r="J11" s="15">
        <v>160750</v>
      </c>
      <c r="K11" s="15">
        <v>261551</v>
      </c>
      <c r="L11" s="13">
        <f>SUM(B11:K11)</f>
        <v>2005985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665728.46</v>
      </c>
      <c r="C17" s="25">
        <f aca="true" t="shared" si="2" ref="C17:L17">C18+C19+C20+C21+C22</f>
        <v>445118.02999999997</v>
      </c>
      <c r="D17" s="25">
        <f t="shared" si="2"/>
        <v>1473067.53</v>
      </c>
      <c r="E17" s="25">
        <f t="shared" si="2"/>
        <v>1230191.68</v>
      </c>
      <c r="F17" s="25">
        <f t="shared" si="2"/>
        <v>1051980.7500000002</v>
      </c>
      <c r="G17" s="25">
        <f t="shared" si="2"/>
        <v>768643.2000000001</v>
      </c>
      <c r="H17" s="25">
        <f t="shared" si="2"/>
        <v>329269.86</v>
      </c>
      <c r="I17" s="25">
        <f t="shared" si="2"/>
        <v>521132.1400000001</v>
      </c>
      <c r="J17" s="25">
        <f t="shared" si="2"/>
        <v>705715.5399999999</v>
      </c>
      <c r="K17" s="25">
        <f t="shared" si="2"/>
        <v>902008.54</v>
      </c>
      <c r="L17" s="25">
        <f t="shared" si="2"/>
        <v>8092855.729999999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644630.77</v>
      </c>
      <c r="C18" s="33">
        <f t="shared" si="3"/>
        <v>415257.72</v>
      </c>
      <c r="D18" s="33">
        <f t="shared" si="3"/>
        <v>1407182.66</v>
      </c>
      <c r="E18" s="33">
        <f t="shared" si="3"/>
        <v>1168805.73</v>
      </c>
      <c r="F18" s="33">
        <f t="shared" si="3"/>
        <v>1004989.43</v>
      </c>
      <c r="G18" s="33">
        <f t="shared" si="3"/>
        <v>698865.89</v>
      </c>
      <c r="H18" s="33">
        <f t="shared" si="3"/>
        <v>358017.93</v>
      </c>
      <c r="I18" s="33">
        <f t="shared" si="3"/>
        <v>492443.68</v>
      </c>
      <c r="J18" s="33">
        <f t="shared" si="3"/>
        <v>615030.37</v>
      </c>
      <c r="K18" s="33">
        <f t="shared" si="3"/>
        <v>808462</v>
      </c>
      <c r="L18" s="33">
        <f>SUM(B18:K18)</f>
        <v>7613686.179999999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21137.2</v>
      </c>
      <c r="C19" s="33">
        <f t="shared" si="4"/>
        <v>25040.48</v>
      </c>
      <c r="D19" s="33">
        <f t="shared" si="4"/>
        <v>47345.6</v>
      </c>
      <c r="E19" s="33">
        <f t="shared" si="4"/>
        <v>58618.95</v>
      </c>
      <c r="F19" s="33">
        <f t="shared" si="4"/>
        <v>41882.42</v>
      </c>
      <c r="G19" s="33">
        <f t="shared" si="4"/>
        <v>76359.01</v>
      </c>
      <c r="H19" s="33">
        <f t="shared" si="4"/>
        <v>-36491.19</v>
      </c>
      <c r="I19" s="33">
        <f t="shared" si="4"/>
        <v>45300.23</v>
      </c>
      <c r="J19" s="33">
        <f t="shared" si="4"/>
        <v>80607.34</v>
      </c>
      <c r="K19" s="33">
        <f t="shared" si="4"/>
        <v>73450.57</v>
      </c>
      <c r="L19" s="33">
        <f>SUM(B19:K19)</f>
        <v>433250.6099999999</v>
      </c>
      <c r="M19"/>
    </row>
    <row r="20" spans="1:13" ht="17.25" customHeight="1">
      <c r="A20" s="27" t="s">
        <v>27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>SUM(B20:K20)</f>
        <v>107197.93000000001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-65382.96000000001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-109332.45</v>
      </c>
      <c r="C25" s="33">
        <f t="shared" si="5"/>
        <v>-32090.9</v>
      </c>
      <c r="D25" s="33">
        <f t="shared" si="5"/>
        <v>-93654</v>
      </c>
      <c r="E25" s="33">
        <f t="shared" si="5"/>
        <v>-74798.34</v>
      </c>
      <c r="F25" s="33">
        <f t="shared" si="5"/>
        <v>-61034.2</v>
      </c>
      <c r="G25" s="33">
        <f t="shared" si="5"/>
        <v>-48676</v>
      </c>
      <c r="H25" s="33">
        <f t="shared" si="5"/>
        <v>-29749.760000000002</v>
      </c>
      <c r="I25" s="33">
        <f t="shared" si="5"/>
        <v>-87715.2</v>
      </c>
      <c r="J25" s="33">
        <f t="shared" si="5"/>
        <v>-47416.1</v>
      </c>
      <c r="K25" s="33">
        <f t="shared" si="5"/>
        <v>-64530.1</v>
      </c>
      <c r="L25" s="33">
        <f aca="true" t="shared" si="6" ref="L25:L31">SUM(B25:K25)</f>
        <v>-648997.0499999999</v>
      </c>
      <c r="M25"/>
    </row>
    <row r="26" spans="1:13" ht="18.75" customHeight="1">
      <c r="A26" s="27" t="s">
        <v>31</v>
      </c>
      <c r="B26" s="33">
        <f>B27+B28+B29+B30</f>
        <v>-29197</v>
      </c>
      <c r="C26" s="33">
        <f aca="true" t="shared" si="7" ref="C26:K26">C27+C28+C29+C30</f>
        <v>-32090.9</v>
      </c>
      <c r="D26" s="33">
        <f t="shared" si="7"/>
        <v>-93654</v>
      </c>
      <c r="E26" s="33">
        <f t="shared" si="7"/>
        <v>-68026</v>
      </c>
      <c r="F26" s="33">
        <f t="shared" si="7"/>
        <v>-61034.2</v>
      </c>
      <c r="G26" s="33">
        <f t="shared" si="7"/>
        <v>-48676</v>
      </c>
      <c r="H26" s="33">
        <f t="shared" si="7"/>
        <v>-21856.9</v>
      </c>
      <c r="I26" s="33">
        <f t="shared" si="7"/>
        <v>-41795.2</v>
      </c>
      <c r="J26" s="33">
        <f t="shared" si="7"/>
        <v>-47416.1</v>
      </c>
      <c r="K26" s="33">
        <f t="shared" si="7"/>
        <v>-64530.1</v>
      </c>
      <c r="L26" s="33">
        <f t="shared" si="6"/>
        <v>-508276.39999999997</v>
      </c>
      <c r="M26"/>
    </row>
    <row r="27" spans="1:13" s="36" customFormat="1" ht="18.75" customHeight="1">
      <c r="A27" s="34" t="s">
        <v>60</v>
      </c>
      <c r="B27" s="33">
        <f>-ROUND((B9)*$E$3,2)</f>
        <v>-29197</v>
      </c>
      <c r="C27" s="33">
        <f aca="true" t="shared" si="8" ref="C27:K27">-ROUND((C9)*$E$3,2)</f>
        <v>-32090.9</v>
      </c>
      <c r="D27" s="33">
        <f t="shared" si="8"/>
        <v>-93654</v>
      </c>
      <c r="E27" s="33">
        <f t="shared" si="8"/>
        <v>-68026</v>
      </c>
      <c r="F27" s="33">
        <f t="shared" si="8"/>
        <v>-61034.2</v>
      </c>
      <c r="G27" s="33">
        <f t="shared" si="8"/>
        <v>-48676</v>
      </c>
      <c r="H27" s="33">
        <f t="shared" si="8"/>
        <v>-21856.9</v>
      </c>
      <c r="I27" s="33">
        <f t="shared" si="8"/>
        <v>-31549.1</v>
      </c>
      <c r="J27" s="33">
        <f t="shared" si="8"/>
        <v>-47416.1</v>
      </c>
      <c r="K27" s="33">
        <f t="shared" si="8"/>
        <v>-64530.1</v>
      </c>
      <c r="L27" s="33">
        <f t="shared" si="6"/>
        <v>-498030.29999999993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-2.36</v>
      </c>
      <c r="J28" s="17">
        <v>0</v>
      </c>
      <c r="K28" s="17">
        <v>0</v>
      </c>
      <c r="L28" s="28">
        <f t="shared" si="6"/>
        <v>-2.36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-170.61</v>
      </c>
      <c r="J29" s="17">
        <v>0</v>
      </c>
      <c r="K29" s="17">
        <v>0</v>
      </c>
      <c r="L29" s="33">
        <f t="shared" si="6"/>
        <v>-170.61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-10073.13</v>
      </c>
      <c r="J30" s="17">
        <v>0</v>
      </c>
      <c r="K30" s="17">
        <v>0</v>
      </c>
      <c r="L30" s="33">
        <f t="shared" si="6"/>
        <v>-10073.13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-6772.34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-45920</v>
      </c>
      <c r="J31" s="38">
        <f t="shared" si="9"/>
        <v>0</v>
      </c>
      <c r="K31" s="38">
        <f t="shared" si="9"/>
        <v>0</v>
      </c>
      <c r="L31" s="33">
        <f t="shared" si="6"/>
        <v>-140720.65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-6772.34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-34800.65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38">
        <v>288000</v>
      </c>
      <c r="J40" s="17">
        <v>0</v>
      </c>
      <c r="K40" s="17">
        <v>0</v>
      </c>
      <c r="L40" s="33">
        <f>SUM(B40:K40)</f>
        <v>288000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38">
        <v>-333920</v>
      </c>
      <c r="J41" s="17">
        <v>0</v>
      </c>
      <c r="K41" s="17">
        <v>0</v>
      </c>
      <c r="L41" s="33">
        <f>SUM(B41:K41)</f>
        <v>-333920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556396.01</v>
      </c>
      <c r="C46" s="41">
        <f t="shared" si="11"/>
        <v>413027.12999999995</v>
      </c>
      <c r="D46" s="41">
        <f t="shared" si="11"/>
        <v>1379413.53</v>
      </c>
      <c r="E46" s="41">
        <f t="shared" si="11"/>
        <v>1155393.3399999999</v>
      </c>
      <c r="F46" s="41">
        <f t="shared" si="11"/>
        <v>990946.5500000003</v>
      </c>
      <c r="G46" s="41">
        <f t="shared" si="11"/>
        <v>719967.2000000001</v>
      </c>
      <c r="H46" s="41">
        <f t="shared" si="11"/>
        <v>299520.1</v>
      </c>
      <c r="I46" s="41">
        <f t="shared" si="11"/>
        <v>433416.94000000006</v>
      </c>
      <c r="J46" s="41">
        <f t="shared" si="11"/>
        <v>658299.44</v>
      </c>
      <c r="K46" s="41">
        <f t="shared" si="11"/>
        <v>837478.4400000001</v>
      </c>
      <c r="L46" s="42">
        <f>SUM(B46:K46)</f>
        <v>7443858.680000001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556396.01</v>
      </c>
      <c r="C52" s="41">
        <f aca="true" t="shared" si="12" ref="C52:K52">SUM(C53:C64)</f>
        <v>413027.12</v>
      </c>
      <c r="D52" s="41">
        <f t="shared" si="12"/>
        <v>1379413.53</v>
      </c>
      <c r="E52" s="41">
        <f t="shared" si="12"/>
        <v>1155393.34</v>
      </c>
      <c r="F52" s="41">
        <f t="shared" si="12"/>
        <v>990946.55</v>
      </c>
      <c r="G52" s="41">
        <f t="shared" si="12"/>
        <v>719967.2</v>
      </c>
      <c r="H52" s="41">
        <f t="shared" si="12"/>
        <v>299520.09</v>
      </c>
      <c r="I52" s="41">
        <f t="shared" si="12"/>
        <v>433416.94</v>
      </c>
      <c r="J52" s="41">
        <f t="shared" si="12"/>
        <v>658299.44</v>
      </c>
      <c r="K52" s="41">
        <f>SUM(K53:K65)</f>
        <v>837478.44</v>
      </c>
      <c r="L52" s="47">
        <f>SUM(B52:K52)</f>
        <v>7443858.66</v>
      </c>
      <c r="M52" s="40"/>
    </row>
    <row r="53" spans="1:13" ht="18.75" customHeight="1">
      <c r="A53" s="48" t="s">
        <v>52</v>
      </c>
      <c r="B53" s="49">
        <v>556396.01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556396.01</v>
      </c>
      <c r="M53" s="40"/>
    </row>
    <row r="54" spans="1:12" ht="18.75" customHeight="1">
      <c r="A54" s="48" t="s">
        <v>63</v>
      </c>
      <c r="B54" s="17">
        <v>0</v>
      </c>
      <c r="C54" s="49">
        <v>361027.01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361027.01</v>
      </c>
    </row>
    <row r="55" spans="1:12" ht="18.75" customHeight="1">
      <c r="A55" s="48" t="s">
        <v>64</v>
      </c>
      <c r="B55" s="17">
        <v>0</v>
      </c>
      <c r="C55" s="49">
        <v>52000.11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52000.11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1379413.53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1379413.53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1155393.34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1155393.34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990946.55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990946.55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719967.2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719967.2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299520.09</v>
      </c>
      <c r="I60" s="17">
        <v>0</v>
      </c>
      <c r="J60" s="17">
        <v>0</v>
      </c>
      <c r="K60" s="17">
        <v>0</v>
      </c>
      <c r="L60" s="47">
        <f t="shared" si="13"/>
        <v>299520.09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433416.94</v>
      </c>
      <c r="J61" s="17">
        <v>0</v>
      </c>
      <c r="K61" s="17">
        <v>0</v>
      </c>
      <c r="L61" s="47">
        <f t="shared" si="13"/>
        <v>433416.94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658299.44</v>
      </c>
      <c r="K62" s="17">
        <v>0</v>
      </c>
      <c r="L62" s="47">
        <f t="shared" si="13"/>
        <v>658299.44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473175.32</v>
      </c>
      <c r="L63" s="47">
        <f t="shared" si="13"/>
        <v>473175.32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7">
        <f t="shared" si="13"/>
        <v>0</v>
      </c>
    </row>
    <row r="65" spans="1:12" ht="18" customHeight="1">
      <c r="A65" s="51" t="s">
        <v>74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2">
        <v>364303.12</v>
      </c>
      <c r="L65" s="53">
        <f>SUM(B65:K65)</f>
        <v>364303.12</v>
      </c>
    </row>
    <row r="66" spans="1:10" ht="18" customHeight="1">
      <c r="A66" s="54" t="s">
        <v>59</v>
      </c>
      <c r="H66"/>
      <c r="I66"/>
      <c r="J66"/>
    </row>
    <row r="67" spans="1:11" ht="18" customHeight="1">
      <c r="A67" s="56"/>
      <c r="I67"/>
      <c r="J67"/>
      <c r="K67" s="63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2019-12-12T14:12:25Z</dcterms:modified>
  <cp:category/>
  <cp:version/>
  <cp:contentType/>
  <cp:contentStatus/>
</cp:coreProperties>
</file>