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'!$A$1:$K$65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<sst xmlns="http://schemas.openxmlformats.org/spreadsheetml/2006/main" count="83" uniqueCount="82">
  <si>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</si>
  <si>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</si>
  <si>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</si>
  <si>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</si>
  <si>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</si>
  <si>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</si>
  <si>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</si>
  <si>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</si>
  <si>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</si>
  <si>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</si>
  <si>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</si>
  <si>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</si>
  <si>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</si>
  <si>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</si>
  <si>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</si>
  <si>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</si>
  <si>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</si>
  <si>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</si>
  <si>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</si>
  <si>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</si>
  <si>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</si>
  <si>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</si>
  <si>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</si>
  <si>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</si>
  <si>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</si>
  <si>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</si>
  <si>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</si>
  <si>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</si>
  <si>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</si>
  <si>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</si>
  <si>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</si>
  <si>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</si>
  <si>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</si>
  <si>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</si>
  <si>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</si>
  <si>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</si>
  <si>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</si>
  <si>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</si>
  <si>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</si>
  <si>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</si>
  <si>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</si>
  <si>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</si>
  <si>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</si>
  <si>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</si>
  <si>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</si>
  <si>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</si>
  <si>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</si>
  <si>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</si>
  <si>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</si>
  <si>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</si>
  <si>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</si>
  <si>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</si>
  <si>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</si>
  <si>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</si>
  <si>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</si>
  <si>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</si>
  <si>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</si>
  <si>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</si>
  <si>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</si>
  <si>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</si>
  <si>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</si>
  <si>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</si>
  <si>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</si>
  <si>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</si>
  <si>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</si>
  <si>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</si>
  <si>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</si>
  <si>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</si>
  <si>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</si>
  <si>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</si>
  <si>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</si>
  <si>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</si>
  <si>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</si>
  <si>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</si>
  <si>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</si>
  <si>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</si>
  <si>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</si>
  <si>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</si>
  <si>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</si>
  <si>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</si>
  <si>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29/11/19 - VENCIMENTO 06/12/19</t>
  </si>
  <si>
    <t>5.2.11. Ajuste Saldo de Remuneração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</si>
</sst>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74</v>
      </c>
      <c r="C5" s="51" t="s">
        <v>50</v>
      </c>
      <c r="D5" s="52" t="s">
        <v>75</v>
      </c>
      <c r="E5" s="52" t="s">
        <v>76</v>
      </c>
      <c r="F5" s="52" t="s">
        <v>77</v>
      </c>
      <c r="G5" s="51" t="s">
        <v>78</v>
      </c>
      <c r="H5" s="52" t="s">
        <v>75</v>
      </c>
      <c r="I5" s="51" t="s">
        <v>49</v>
      </c>
      <c r="J5" s="51" t="s">
        <v>79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430860</v>
      </c>
      <c r="C7" s="49">
        <f t="shared" si="0"/>
        <v>354306</v>
      </c>
      <c r="D7" s="49">
        <f t="shared" si="0"/>
        <v>418639</v>
      </c>
      <c r="E7" s="49">
        <f t="shared" si="0"/>
        <v>274337</v>
      </c>
      <c r="F7" s="49">
        <f t="shared" si="0"/>
        <v>277450</v>
      </c>
      <c r="G7" s="49">
        <f t="shared" si="0"/>
        <v>305816</v>
      </c>
      <c r="H7" s="49">
        <f t="shared" si="0"/>
        <v>322374</v>
      </c>
      <c r="I7" s="49">
        <f t="shared" si="0"/>
        <v>503610</v>
      </c>
      <c r="J7" s="49">
        <f t="shared" si="0"/>
        <v>141595</v>
      </c>
      <c r="K7" s="49">
        <f t="shared" si="0"/>
        <v>3028987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29873</v>
      </c>
      <c r="C8" s="47">
        <f t="shared" si="1"/>
        <v>27432</v>
      </c>
      <c r="D8" s="47">
        <f t="shared" si="1"/>
        <v>26167</v>
      </c>
      <c r="E8" s="47">
        <f t="shared" si="1"/>
        <v>19466</v>
      </c>
      <c r="F8" s="47">
        <f t="shared" si="1"/>
        <v>19586</v>
      </c>
      <c r="G8" s="47">
        <f t="shared" si="1"/>
        <v>13928</v>
      </c>
      <c r="H8" s="47">
        <f t="shared" si="1"/>
        <v>11053</v>
      </c>
      <c r="I8" s="47">
        <f t="shared" si="1"/>
        <v>33915</v>
      </c>
      <c r="J8" s="47">
        <f t="shared" si="1"/>
        <v>6641</v>
      </c>
      <c r="K8" s="40">
        <f>SUM(B8:J8)</f>
        <v>188061</v>
      </c>
      <c r="L8"/>
      <c r="M8"/>
      <c r="N8"/>
    </row>
    <row r="9" spans="1:14" ht="16.5" customHeight="1">
      <c r="A9" s="24" t="s">
        <v>37</v>
      </c>
      <c r="B9" s="47">
        <v>29843</v>
      </c>
      <c r="C9" s="47">
        <v>27421</v>
      </c>
      <c r="D9" s="47">
        <v>26142</v>
      </c>
      <c r="E9" s="47">
        <v>19432</v>
      </c>
      <c r="F9" s="47">
        <v>19563</v>
      </c>
      <c r="G9" s="47">
        <v>13922</v>
      </c>
      <c r="H9" s="47">
        <v>11053</v>
      </c>
      <c r="I9" s="47">
        <v>33821</v>
      </c>
      <c r="J9" s="47">
        <v>6641</v>
      </c>
      <c r="K9" s="40">
        <f>SUM(B9:J9)</f>
        <v>187838</v>
      </c>
      <c r="L9"/>
      <c r="M9"/>
      <c r="N9"/>
    </row>
    <row r="10" spans="1:14" ht="16.5" customHeight="1">
      <c r="A10" s="24" t="s">
        <v>36</v>
      </c>
      <c r="B10" s="47">
        <v>30</v>
      </c>
      <c r="C10" s="47">
        <v>11</v>
      </c>
      <c r="D10" s="47">
        <v>25</v>
      </c>
      <c r="E10" s="47">
        <v>34</v>
      </c>
      <c r="F10" s="47">
        <v>23</v>
      </c>
      <c r="G10" s="47">
        <v>6</v>
      </c>
      <c r="H10" s="47">
        <v>0</v>
      </c>
      <c r="I10" s="47">
        <v>94</v>
      </c>
      <c r="J10" s="47">
        <v>0</v>
      </c>
      <c r="K10" s="40">
        <f>SUM(B10:J10)</f>
        <v>223</v>
      </c>
      <c r="L10"/>
      <c r="M10"/>
      <c r="N10"/>
    </row>
    <row r="11" spans="1:14" ht="16.5" customHeight="1">
      <c r="A11" s="46" t="s">
        <v>35</v>
      </c>
      <c r="B11" s="45">
        <v>400987</v>
      </c>
      <c r="C11" s="45">
        <v>326874</v>
      </c>
      <c r="D11" s="45">
        <v>392472</v>
      </c>
      <c r="E11" s="45">
        <v>254871</v>
      </c>
      <c r="F11" s="45">
        <v>257864</v>
      </c>
      <c r="G11" s="45">
        <v>291888</v>
      </c>
      <c r="H11" s="45">
        <v>311321</v>
      </c>
      <c r="I11" s="45">
        <v>469695</v>
      </c>
      <c r="J11" s="45">
        <v>134954</v>
      </c>
      <c r="K11" s="40">
        <f>SUM(B11:J11)</f>
        <v>2840926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1556423.6099999999</v>
      </c>
      <c r="C17" s="38">
        <f t="shared" si="2"/>
        <v>1367244.3599999999</v>
      </c>
      <c r="D17" s="38">
        <f t="shared" si="2"/>
        <v>1774999.82</v>
      </c>
      <c r="E17" s="38">
        <f t="shared" si="2"/>
        <v>1108025.7</v>
      </c>
      <c r="F17" s="38">
        <f t="shared" si="2"/>
        <v>1083257.9999999998</v>
      </c>
      <c r="G17" s="38">
        <f t="shared" si="2"/>
        <v>1153837.38</v>
      </c>
      <c r="H17" s="38">
        <f t="shared" si="2"/>
        <v>1054153.3</v>
      </c>
      <c r="I17" s="38">
        <f t="shared" si="2"/>
        <v>1652970.1700000002</v>
      </c>
      <c r="J17" s="38">
        <f t="shared" si="2"/>
        <v>522856.4199999999</v>
      </c>
      <c r="K17" s="38">
        <f aca="true" t="shared" si="3" ref="K17:K22">SUM(B17:J17)</f>
        <v>11273768.76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1465268.69</v>
      </c>
      <c r="C18" s="32">
        <f t="shared" si="4"/>
        <v>1322659.73</v>
      </c>
      <c r="D18" s="32">
        <f t="shared" si="4"/>
        <v>1731197.86</v>
      </c>
      <c r="E18" s="32">
        <f t="shared" si="4"/>
        <v>987668.07</v>
      </c>
      <c r="F18" s="32">
        <f t="shared" si="4"/>
        <v>1056335.39</v>
      </c>
      <c r="G18" s="32">
        <f t="shared" si="4"/>
        <v>1177238.69</v>
      </c>
      <c r="H18" s="32">
        <f t="shared" si="4"/>
        <v>989236.86</v>
      </c>
      <c r="I18" s="32">
        <f t="shared" si="4"/>
        <v>1559982.34</v>
      </c>
      <c r="J18" s="32">
        <f t="shared" si="4"/>
        <v>496927.65</v>
      </c>
      <c r="K18" s="32">
        <f t="shared" si="3"/>
        <v>10786515.28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50527.39</v>
      </c>
      <c r="C19" s="32">
        <f t="shared" si="5"/>
        <v>19145.22</v>
      </c>
      <c r="D19" s="32">
        <f t="shared" si="5"/>
        <v>32365.66</v>
      </c>
      <c r="E19" s="32">
        <f t="shared" si="5"/>
        <v>98570.61</v>
      </c>
      <c r="F19" s="32">
        <f t="shared" si="5"/>
        <v>4572.89</v>
      </c>
      <c r="G19" s="32">
        <f t="shared" si="5"/>
        <v>-28747.41</v>
      </c>
      <c r="H19" s="32">
        <f t="shared" si="5"/>
        <v>60876.87</v>
      </c>
      <c r="I19" s="32">
        <f t="shared" si="5"/>
        <v>41474.36</v>
      </c>
      <c r="J19" s="32">
        <f t="shared" si="5"/>
        <v>25034.97</v>
      </c>
      <c r="K19" s="32">
        <f t="shared" si="3"/>
        <v>303820.56000000006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J25">+B26+B31+B44</f>
        <v>-184983.91999999998</v>
      </c>
      <c r="C25" s="32">
        <f t="shared" si="6"/>
        <v>-128717.58</v>
      </c>
      <c r="D25" s="32">
        <f t="shared" si="6"/>
        <v>-172167.9</v>
      </c>
      <c r="E25" s="32">
        <f t="shared" si="6"/>
        <v>-181613.51</v>
      </c>
      <c r="F25" s="32">
        <f t="shared" si="6"/>
        <v>-91667.4</v>
      </c>
      <c r="G25" s="32">
        <f t="shared" si="6"/>
        <v>-176369.46</v>
      </c>
      <c r="H25" s="32">
        <f t="shared" si="6"/>
        <v>-134412.06</v>
      </c>
      <c r="I25" s="32">
        <f t="shared" si="6"/>
        <v>-186653.36</v>
      </c>
      <c r="J25" s="32">
        <f t="shared" si="6"/>
        <v>-159468.86</v>
      </c>
      <c r="K25" s="32">
        <f aca="true" t="shared" si="7" ref="K25:K32">SUM(B25:J25)</f>
        <v>-1416054.0499999998</v>
      </c>
      <c r="L25"/>
      <c r="M25"/>
      <c r="N25"/>
    </row>
    <row r="26" spans="1:14" ht="16.5" customHeight="1">
      <c r="A26" s="19" t="s">
        <v>25</v>
      </c>
      <c r="B26" s="32">
        <f aca="true" t="shared" si="8" ref="B26:J26">B27+B28+B29+B30</f>
        <v>-182010.65</v>
      </c>
      <c r="C26" s="32">
        <f t="shared" si="8"/>
        <v>-123337.64</v>
      </c>
      <c r="D26" s="32">
        <f t="shared" si="8"/>
        <v>-134631</v>
      </c>
      <c r="E26" s="32">
        <f t="shared" si="8"/>
        <v>-173604.63</v>
      </c>
      <c r="F26" s="32">
        <f t="shared" si="8"/>
        <v>-84120.9</v>
      </c>
      <c r="G26" s="32">
        <f t="shared" si="8"/>
        <v>-152200.47</v>
      </c>
      <c r="H26" s="32">
        <f t="shared" si="8"/>
        <v>-68561.87</v>
      </c>
      <c r="I26" s="32">
        <f t="shared" si="8"/>
        <v>-178255.06</v>
      </c>
      <c r="J26" s="32">
        <f t="shared" si="8"/>
        <v>-38682.880000000005</v>
      </c>
      <c r="K26" s="32">
        <f t="shared" si="7"/>
        <v>-1135405.1</v>
      </c>
      <c r="L26"/>
      <c r="M26"/>
      <c r="N26"/>
    </row>
    <row r="27" spans="1:14" s="25" customFormat="1" ht="16.5" customHeight="1">
      <c r="A27" s="31" t="s">
        <v>71</v>
      </c>
      <c r="B27" s="32">
        <f>-ROUND((B9)*$E$3,2)</f>
        <v>-128324.9</v>
      </c>
      <c r="C27" s="32">
        <f aca="true" t="shared" si="9" ref="C27:J27">-ROUND((C9)*$E$3,2)</f>
        <v>-117910.3</v>
      </c>
      <c r="D27" s="32">
        <f t="shared" si="9"/>
        <v>-112410.6</v>
      </c>
      <c r="E27" s="32">
        <f t="shared" si="9"/>
        <v>-83557.6</v>
      </c>
      <c r="F27" s="32">
        <f t="shared" si="9"/>
        <v>-84120.9</v>
      </c>
      <c r="G27" s="32">
        <f t="shared" si="9"/>
        <v>-59864.6</v>
      </c>
      <c r="H27" s="32">
        <f t="shared" si="9"/>
        <v>-47527.9</v>
      </c>
      <c r="I27" s="32">
        <f t="shared" si="9"/>
        <v>-145430.3</v>
      </c>
      <c r="J27" s="32">
        <f t="shared" si="9"/>
        <v>-28556.3</v>
      </c>
      <c r="K27" s="32">
        <f t="shared" si="7"/>
        <v>-807703.4000000001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32">
        <f t="shared" si="7"/>
        <v>0</v>
      </c>
      <c r="L28"/>
      <c r="M28"/>
      <c r="N28"/>
    </row>
    <row r="29" spans="1:14" ht="16.5" customHeight="1">
      <c r="A29" s="27" t="s">
        <v>23</v>
      </c>
      <c r="B29" s="32">
        <v>-1023.4</v>
      </c>
      <c r="C29" s="32">
        <v>-451.5</v>
      </c>
      <c r="D29" s="32">
        <v>-511.7</v>
      </c>
      <c r="E29" s="32">
        <v>-692.3</v>
      </c>
      <c r="F29" s="28">
        <v>0</v>
      </c>
      <c r="G29" s="32">
        <v>-451.5</v>
      </c>
      <c r="H29" s="32">
        <v>-32.34</v>
      </c>
      <c r="I29" s="32">
        <v>-50.46</v>
      </c>
      <c r="J29" s="32">
        <v>-15.58</v>
      </c>
      <c r="K29" s="32">
        <f t="shared" si="7"/>
        <v>-3228.78</v>
      </c>
      <c r="L29"/>
      <c r="M29"/>
      <c r="N29"/>
    </row>
    <row r="30" spans="1:14" ht="16.5" customHeight="1">
      <c r="A30" s="27" t="s">
        <v>22</v>
      </c>
      <c r="B30" s="32">
        <v>-52662.35</v>
      </c>
      <c r="C30" s="32">
        <v>-4975.84</v>
      </c>
      <c r="D30" s="32">
        <v>-21708.7</v>
      </c>
      <c r="E30" s="32">
        <v>-89354.73</v>
      </c>
      <c r="F30" s="28">
        <v>0</v>
      </c>
      <c r="G30" s="32">
        <v>-91884.37</v>
      </c>
      <c r="H30" s="32">
        <v>-21001.63</v>
      </c>
      <c r="I30" s="32">
        <v>-32774.3</v>
      </c>
      <c r="J30" s="32">
        <v>-10111</v>
      </c>
      <c r="K30" s="32">
        <f t="shared" si="7"/>
        <v>-324472.92</v>
      </c>
      <c r="L30"/>
      <c r="M30"/>
      <c r="N30"/>
    </row>
    <row r="31" spans="1:14" s="25" customFormat="1" ht="16.5" customHeight="1">
      <c r="A31" s="19" t="s">
        <v>21</v>
      </c>
      <c r="B31" s="29">
        <f>SUM(B32:B42)</f>
        <v>-2973.27</v>
      </c>
      <c r="C31" s="29">
        <f aca="true" t="shared" si="10" ref="C31:J31">SUM(C32:C42)</f>
        <v>-5379.94</v>
      </c>
      <c r="D31" s="29">
        <f t="shared" si="10"/>
        <v>-37536.9</v>
      </c>
      <c r="E31" s="29">
        <f t="shared" si="10"/>
        <v>-8008.88</v>
      </c>
      <c r="F31" s="29">
        <f t="shared" si="10"/>
        <v>-7546.5</v>
      </c>
      <c r="G31" s="29">
        <f t="shared" si="10"/>
        <v>-24168.99</v>
      </c>
      <c r="H31" s="29">
        <f t="shared" si="10"/>
        <v>-65850.19</v>
      </c>
      <c r="I31" s="29">
        <f t="shared" si="10"/>
        <v>-8398.3</v>
      </c>
      <c r="J31" s="29">
        <f t="shared" si="10"/>
        <v>-120785.98</v>
      </c>
      <c r="K31" s="32">
        <f t="shared" si="7"/>
        <v>-280648.94999999995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32">
        <f t="shared" si="7"/>
        <v>-24018.34</v>
      </c>
      <c r="L32"/>
      <c r="M32"/>
      <c r="N32"/>
    </row>
    <row r="33" spans="1:14" ht="16.5" customHeight="1">
      <c r="A33" s="27" t="s">
        <v>19</v>
      </c>
      <c r="B33" s="18">
        <v>-2973.27</v>
      </c>
      <c r="C33" s="18">
        <v>-5379.94</v>
      </c>
      <c r="D33" s="18">
        <v>-18910.74</v>
      </c>
      <c r="E33" s="18">
        <v>-8008.88</v>
      </c>
      <c r="F33" s="18">
        <v>-7546.5</v>
      </c>
      <c r="G33" s="18">
        <v>-24168.99</v>
      </c>
      <c r="H33" s="18">
        <v>-2449.21</v>
      </c>
      <c r="I33" s="18">
        <v>-8398.3</v>
      </c>
      <c r="J33" s="18">
        <v>-1234.79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4" s="25" customFormat="1" ht="16.5" customHeight="1">
      <c r="A42" s="27" t="s">
        <v>81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29">
        <v>-63400.98</v>
      </c>
      <c r="I42" s="18">
        <v>0</v>
      </c>
      <c r="J42" s="29">
        <v>-114159.01</v>
      </c>
      <c r="K42" s="29">
        <f>SUM(B42:J42)</f>
        <v>-177559.99</v>
      </c>
      <c r="L42" s="26"/>
      <c r="M42"/>
      <c r="N42"/>
    </row>
    <row r="43" spans="1:12" ht="12" customHeight="1">
      <c r="A43" s="24"/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/>
      <c r="L43" s="23"/>
    </row>
    <row r="44" spans="1:14" ht="16.5" customHeight="1">
      <c r="A44" s="19" t="s">
        <v>10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f>SUM(B44:J44)</f>
        <v>0</v>
      </c>
      <c r="L44" s="23"/>
      <c r="M44"/>
      <c r="N44"/>
    </row>
    <row r="45" spans="1:12" ht="12" customHeight="1">
      <c r="A45" s="19"/>
      <c r="B45" s="16"/>
      <c r="C45" s="16"/>
      <c r="D45" s="16"/>
      <c r="E45" s="16"/>
      <c r="F45" s="16"/>
      <c r="G45" s="16"/>
      <c r="H45" s="16"/>
      <c r="I45" s="16"/>
      <c r="J45" s="16"/>
      <c r="K45" s="22"/>
      <c r="L45" s="10"/>
    </row>
    <row r="46" spans="1:12" ht="16.5" customHeight="1">
      <c r="A46" s="17" t="s">
        <v>9</v>
      </c>
      <c r="B46" s="11">
        <f aca="true" t="shared" si="11" ref="B46:J46">+B17+B25</f>
        <v>1371439.69</v>
      </c>
      <c r="C46" s="11">
        <f t="shared" si="11"/>
        <v>1238526.7799999998</v>
      </c>
      <c r="D46" s="11">
        <f t="shared" si="11"/>
        <v>1602831.9200000002</v>
      </c>
      <c r="E46" s="11">
        <f t="shared" si="11"/>
        <v>926412.19</v>
      </c>
      <c r="F46" s="11">
        <f t="shared" si="11"/>
        <v>991590.5999999997</v>
      </c>
      <c r="G46" s="11">
        <f t="shared" si="11"/>
        <v>977467.9199999999</v>
      </c>
      <c r="H46" s="11">
        <f t="shared" si="11"/>
        <v>919741.24</v>
      </c>
      <c r="I46" s="11">
        <f t="shared" si="11"/>
        <v>1466316.81</v>
      </c>
      <c r="J46" s="11">
        <f t="shared" si="11"/>
        <v>363387.55999999994</v>
      </c>
      <c r="K46" s="22">
        <f>SUM(B46:J46)</f>
        <v>9857714.71</v>
      </c>
      <c r="L46" s="21"/>
    </row>
    <row r="47" spans="1:13" ht="16.5" customHeight="1">
      <c r="A47" s="19" t="s">
        <v>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M47" s="20"/>
    </row>
    <row r="48" spans="1:14" ht="16.5" customHeight="1">
      <c r="A48" s="19" t="s">
        <v>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f>SUM(B48:J48)</f>
        <v>0</v>
      </c>
      <c r="L48"/>
      <c r="M48"/>
      <c r="N48"/>
    </row>
    <row r="49" spans="1:11" ht="12" customHeight="1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2" ht="16.5" customHeight="1">
      <c r="A52" s="12" t="s">
        <v>6</v>
      </c>
      <c r="B52" s="11">
        <f aca="true" t="shared" si="12" ref="B52:K52">SUM(B53:B64)</f>
        <v>1371439.69</v>
      </c>
      <c r="C52" s="11">
        <f t="shared" si="12"/>
        <v>1238526.78</v>
      </c>
      <c r="D52" s="11">
        <f t="shared" si="12"/>
        <v>1602831.93</v>
      </c>
      <c r="E52" s="11">
        <f t="shared" si="12"/>
        <v>926412.19</v>
      </c>
      <c r="F52" s="11">
        <f t="shared" si="12"/>
        <v>991590.6</v>
      </c>
      <c r="G52" s="11">
        <f t="shared" si="12"/>
        <v>977467.92</v>
      </c>
      <c r="H52" s="11">
        <f t="shared" si="12"/>
        <v>919741.23</v>
      </c>
      <c r="I52" s="11">
        <f t="shared" si="12"/>
        <v>1466316.81</v>
      </c>
      <c r="J52" s="11">
        <f t="shared" si="12"/>
        <v>363387.56</v>
      </c>
      <c r="K52" s="6">
        <f t="shared" si="12"/>
        <v>9857714.71</v>
      </c>
      <c r="L52" s="10"/>
    </row>
    <row r="53" spans="1:11" ht="16.5" customHeight="1">
      <c r="A53" s="8" t="s">
        <v>72</v>
      </c>
      <c r="B53" s="9">
        <v>1198638.29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aca="true" t="shared" si="13" ref="K53:K64">SUM(B53:J53)</f>
        <v>1198638.29</v>
      </c>
    </row>
    <row r="54" spans="1:11" ht="16.5" customHeight="1">
      <c r="A54" s="8" t="s">
        <v>73</v>
      </c>
      <c r="B54" s="9">
        <v>172801.4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3"/>
        <v>172801.4</v>
      </c>
    </row>
    <row r="55" spans="1:11" ht="16.5" customHeight="1">
      <c r="A55" s="8" t="s">
        <v>5</v>
      </c>
      <c r="B55" s="7">
        <v>0</v>
      </c>
      <c r="C55" s="9">
        <v>1238526.78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3"/>
        <v>1238526.78</v>
      </c>
    </row>
    <row r="56" spans="1:11" ht="16.5" customHeight="1">
      <c r="A56" s="8" t="s">
        <v>4</v>
      </c>
      <c r="B56" s="7">
        <v>0</v>
      </c>
      <c r="C56" s="7">
        <v>0</v>
      </c>
      <c r="D56" s="9">
        <v>1602831.93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3"/>
        <v>1602831.93</v>
      </c>
    </row>
    <row r="57" spans="1:11" ht="16.5" customHeight="1">
      <c r="A57" s="8" t="s">
        <v>3</v>
      </c>
      <c r="B57" s="7">
        <v>0</v>
      </c>
      <c r="C57" s="7">
        <v>0</v>
      </c>
      <c r="D57" s="7">
        <v>0</v>
      </c>
      <c r="E57" s="9">
        <v>926412.19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6">
        <f t="shared" si="13"/>
        <v>926412.19</v>
      </c>
    </row>
    <row r="58" spans="1:11" ht="16.5" customHeight="1">
      <c r="A58" s="8" t="s">
        <v>2</v>
      </c>
      <c r="B58" s="7">
        <v>0</v>
      </c>
      <c r="C58" s="7">
        <v>0</v>
      </c>
      <c r="D58" s="7">
        <v>0</v>
      </c>
      <c r="E58" s="7">
        <v>0</v>
      </c>
      <c r="F58" s="9">
        <v>991590.6</v>
      </c>
      <c r="G58" s="7">
        <v>0</v>
      </c>
      <c r="H58" s="7">
        <v>0</v>
      </c>
      <c r="I58" s="7">
        <v>0</v>
      </c>
      <c r="J58" s="7">
        <v>0</v>
      </c>
      <c r="K58" s="6">
        <f t="shared" si="13"/>
        <v>991590.6</v>
      </c>
    </row>
    <row r="59" spans="1:11" ht="16.5" customHeight="1">
      <c r="A59" s="8" t="s">
        <v>1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9">
        <v>977467.92</v>
      </c>
      <c r="H59" s="7">
        <v>0</v>
      </c>
      <c r="I59" s="7">
        <v>0</v>
      </c>
      <c r="J59" s="7">
        <v>0</v>
      </c>
      <c r="K59" s="6">
        <f t="shared" si="13"/>
        <v>977467.92</v>
      </c>
    </row>
    <row r="60" spans="1:11" ht="16.5" customHeight="1">
      <c r="A60" s="8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9">
        <v>919741.23</v>
      </c>
      <c r="I60" s="7">
        <v>0</v>
      </c>
      <c r="J60" s="7">
        <v>0</v>
      </c>
      <c r="K60" s="6">
        <f t="shared" si="13"/>
        <v>919741.23</v>
      </c>
    </row>
    <row r="61" spans="1:11" ht="16.5" customHeight="1">
      <c r="A61" s="8" t="s">
        <v>66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6">
        <f t="shared" si="13"/>
        <v>0</v>
      </c>
    </row>
    <row r="62" spans="1:11" ht="16.5" customHeight="1">
      <c r="A62" s="8" t="s">
        <v>67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541804.06</v>
      </c>
      <c r="J62" s="7">
        <v>0</v>
      </c>
      <c r="K62" s="6">
        <f t="shared" si="13"/>
        <v>541804.06</v>
      </c>
    </row>
    <row r="63" spans="1:11" ht="16.5" customHeight="1">
      <c r="A63" s="8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9">
        <v>924512.75</v>
      </c>
      <c r="J63" s="7">
        <v>0</v>
      </c>
      <c r="K63" s="6">
        <f t="shared" si="13"/>
        <v>924512.75</v>
      </c>
    </row>
    <row r="64" spans="1:11" ht="16.5" customHeight="1">
      <c r="A64" s="5" t="s">
        <v>69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57">
        <v>363387.56</v>
      </c>
      <c r="K64" s="3">
        <f t="shared" si="13"/>
        <v>363387.56</v>
      </c>
    </row>
    <row r="65" spans="1:10" ht="18" customHeight="1">
      <c r="A65" s="2" t="s">
        <v>0</v>
      </c>
      <c r="J65"/>
    </row>
    <row r="66" ht="18" customHeight="1"/>
    <row r="67" ht="18" customHeight="1"/>
    <row r="68" ht="18" customHeight="1"/>
    <row r="69" spans="1:2" ht="15.75">
      <c r="A69" s="14"/>
      <c r="B69" s="13"/>
    </row>
    <row r="70" spans="1:2" ht="14.25">
      <c r="A70" s="12" t="s">
        <v>55</v>
      </c>
      <c r="B70" s="9">
        <f>SUM(B72:B81)</f>
        <v>86889.15</v>
      </c>
    </row>
    <row r="71" spans="1:2" ht="14.25">
      <c r="A71" s="12"/>
      <c r="B71" s="9"/>
    </row>
    <row r="72" spans="1:2" ht="14.25">
      <c r="A72" s="8"/>
      <c r="B72" s="9"/>
    </row>
    <row r="73" spans="1:2" ht="14.25">
      <c r="A73" s="8" t="s">
        <v>56</v>
      </c>
      <c r="B73" s="9">
        <v>9968.96</v>
      </c>
    </row>
    <row r="74" spans="1:2" ht="14.25">
      <c r="A74" s="8" t="s">
        <v>57</v>
      </c>
      <c r="B74" s="9">
        <v>23955.01</v>
      </c>
    </row>
    <row r="75" spans="1:2" ht="14.25">
      <c r="A75" s="8" t="s">
        <v>58</v>
      </c>
      <c r="B75" s="9">
        <v>8516.52</v>
      </c>
    </row>
    <row r="76" spans="1:2" ht="14.25">
      <c r="A76" s="8" t="s">
        <v>59</v>
      </c>
      <c r="B76" s="9">
        <v>4090.56</v>
      </c>
    </row>
    <row r="77" spans="1:2" ht="14.25">
      <c r="A77" s="8" t="s">
        <v>60</v>
      </c>
      <c r="B77" s="9">
        <v>21663.76</v>
      </c>
    </row>
    <row r="78" spans="1:2" ht="14.25">
      <c r="A78" s="8" t="s">
        <v>61</v>
      </c>
      <c r="B78" s="9">
        <v>8138.11</v>
      </c>
    </row>
    <row r="79" spans="1:2" ht="14.25">
      <c r="A79" s="8" t="s">
        <v>62</v>
      </c>
      <c r="B79" s="9">
        <v>509.03</v>
      </c>
    </row>
    <row r="80" spans="1:2" ht="14.25">
      <c r="A80" s="8" t="s">
        <v>63</v>
      </c>
      <c r="B80" s="9">
        <v>8938.01</v>
      </c>
    </row>
    <row r="81" spans="1:2" ht="14.25">
      <c r="A81" s="5" t="s">
        <v>64</v>
      </c>
      <c r="B81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2019-12-06T18:48:42Z</dcterms:modified>
  <cp:category/>
  <cp:version/>
  <cp:contentType/>
  <cp:contentStatus/>
</cp:coreProperties>
</file>