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<sst xmlns="http://schemas.openxmlformats.org/spreadsheetml/2006/main" count="82" uniqueCount="81">
  <si>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</si>
  <si>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</si>
  <si>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</si>
  <si>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</si>
  <si>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</si>
  <si>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</si>
  <si>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</si>
  <si>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</si>
  <si>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</si>
  <si>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</si>
  <si>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</si>
  <si>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</si>
  <si>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</si>
  <si>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</si>
  <si>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</si>
  <si>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</si>
  <si>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</si>
  <si>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</si>
  <si>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</si>
  <si>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</si>
  <si>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</si>
  <si>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</si>
  <si>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</si>
  <si>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</si>
  <si>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</si>
  <si>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</si>
  <si>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</si>
  <si>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</si>
  <si>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</si>
  <si>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</si>
  <si>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</si>
  <si>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</si>
  <si>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</si>
  <si>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</si>
  <si>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</si>
  <si>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</si>
  <si>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</si>
  <si>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</si>
  <si>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</si>
  <si>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</si>
  <si>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</si>
  <si>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</si>
  <si>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</si>
  <si>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</si>
  <si>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</si>
  <si>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</si>
  <si>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</si>
  <si>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</si>
  <si>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</si>
  <si>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</si>
  <si>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</si>
  <si>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</si>
  <si>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</si>
  <si>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</si>
  <si>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</si>
  <si>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</si>
  <si>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</si>
  <si>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</si>
  <si>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</si>
  <si>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</si>
  <si>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</si>
  <si>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</si>
  <si>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</si>
  <si>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</si>
  <si>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</si>
  <si>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</si>
  <si>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</si>
  <si>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</si>
  <si>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</si>
  <si>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</si>
  <si>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</si>
  <si>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</si>
  <si>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</si>
  <si>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</si>
  <si>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</si>
  <si>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</si>
  <si>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</si>
  <si>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</si>
  <si>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</si>
  <si>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</si>
  <si>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25/11/19 - VENCIMENTO 02/12/19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</si>
</sst>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74</v>
      </c>
      <c r="C5" s="51" t="s">
        <v>50</v>
      </c>
      <c r="D5" s="52" t="s">
        <v>75</v>
      </c>
      <c r="E5" s="52" t="s">
        <v>76</v>
      </c>
      <c r="F5" s="52" t="s">
        <v>77</v>
      </c>
      <c r="G5" s="51" t="s">
        <v>78</v>
      </c>
      <c r="H5" s="52" t="s">
        <v>75</v>
      </c>
      <c r="I5" s="51" t="s">
        <v>49</v>
      </c>
      <c r="J5" s="51" t="s">
        <v>79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418236</v>
      </c>
      <c r="C7" s="49">
        <f t="shared" si="0"/>
        <v>351914</v>
      </c>
      <c r="D7" s="49">
        <f t="shared" si="0"/>
        <v>417854</v>
      </c>
      <c r="E7" s="49">
        <f t="shared" si="0"/>
        <v>277397</v>
      </c>
      <c r="F7" s="49">
        <f t="shared" si="0"/>
        <v>268310</v>
      </c>
      <c r="G7" s="49">
        <f t="shared" si="0"/>
        <v>293205</v>
      </c>
      <c r="H7" s="49">
        <f t="shared" si="0"/>
        <v>305807</v>
      </c>
      <c r="I7" s="49">
        <f t="shared" si="0"/>
        <v>480265</v>
      </c>
      <c r="J7" s="49">
        <f t="shared" si="0"/>
        <v>141920</v>
      </c>
      <c r="K7" s="49">
        <f t="shared" si="0"/>
        <v>2954908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26462</v>
      </c>
      <c r="C8" s="47">
        <f t="shared" si="1"/>
        <v>25095</v>
      </c>
      <c r="D8" s="47">
        <f t="shared" si="1"/>
        <v>24168</v>
      </c>
      <c r="E8" s="47">
        <f t="shared" si="1"/>
        <v>17845</v>
      </c>
      <c r="F8" s="47">
        <f t="shared" si="1"/>
        <v>17682</v>
      </c>
      <c r="G8" s="47">
        <f t="shared" si="1"/>
        <v>12365</v>
      </c>
      <c r="H8" s="47">
        <f t="shared" si="1"/>
        <v>9682</v>
      </c>
      <c r="I8" s="47">
        <f t="shared" si="1"/>
        <v>29301</v>
      </c>
      <c r="J8" s="47">
        <f t="shared" si="1"/>
        <v>6279</v>
      </c>
      <c r="K8" s="40">
        <f>SUM(B8:J8)</f>
        <v>168879</v>
      </c>
      <c r="L8"/>
      <c r="M8"/>
      <c r="N8"/>
    </row>
    <row r="9" spans="1:14" ht="16.5" customHeight="1">
      <c r="A9" s="24" t="s">
        <v>37</v>
      </c>
      <c r="B9" s="47">
        <v>26435</v>
      </c>
      <c r="C9" s="47">
        <v>25095</v>
      </c>
      <c r="D9" s="47">
        <v>24155</v>
      </c>
      <c r="E9" s="47">
        <v>17815</v>
      </c>
      <c r="F9" s="47">
        <v>17650</v>
      </c>
      <c r="G9" s="47">
        <v>12362</v>
      </c>
      <c r="H9" s="47">
        <v>9682</v>
      </c>
      <c r="I9" s="47">
        <v>29238</v>
      </c>
      <c r="J9" s="47">
        <v>6279</v>
      </c>
      <c r="K9" s="40">
        <f>SUM(B9:J9)</f>
        <v>168711</v>
      </c>
      <c r="L9"/>
      <c r="M9"/>
      <c r="N9"/>
    </row>
    <row r="10" spans="1:14" ht="16.5" customHeight="1">
      <c r="A10" s="24" t="s">
        <v>36</v>
      </c>
      <c r="B10" s="47">
        <v>27</v>
      </c>
      <c r="C10" s="47">
        <v>0</v>
      </c>
      <c r="D10" s="47">
        <v>13</v>
      </c>
      <c r="E10" s="47">
        <v>30</v>
      </c>
      <c r="F10" s="47">
        <v>32</v>
      </c>
      <c r="G10" s="47">
        <v>3</v>
      </c>
      <c r="H10" s="47">
        <v>0</v>
      </c>
      <c r="I10" s="47">
        <v>63</v>
      </c>
      <c r="J10" s="47">
        <v>0</v>
      </c>
      <c r="K10" s="40">
        <f>SUM(B10:J10)</f>
        <v>168</v>
      </c>
      <c r="L10"/>
      <c r="M10"/>
      <c r="N10"/>
    </row>
    <row r="11" spans="1:14" ht="16.5" customHeight="1">
      <c r="A11" s="46" t="s">
        <v>35</v>
      </c>
      <c r="B11" s="45">
        <v>391774</v>
      </c>
      <c r="C11" s="45">
        <v>326819</v>
      </c>
      <c r="D11" s="45">
        <v>393686</v>
      </c>
      <c r="E11" s="45">
        <v>259552</v>
      </c>
      <c r="F11" s="45">
        <v>250628</v>
      </c>
      <c r="G11" s="45">
        <v>280840</v>
      </c>
      <c r="H11" s="45">
        <v>296125</v>
      </c>
      <c r="I11" s="45">
        <v>450964</v>
      </c>
      <c r="J11" s="45">
        <v>135641</v>
      </c>
      <c r="K11" s="40">
        <f>SUM(B11:J11)</f>
        <v>2786029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</v>
      </c>
      <c r="C15" s="41">
        <v>1.0144747869</v>
      </c>
      <c r="D15" s="41">
        <v>1.0186955293</v>
      </c>
      <c r="E15" s="41">
        <v>1.0998013519</v>
      </c>
      <c r="F15" s="41">
        <v>1.004329018</v>
      </c>
      <c r="G15" s="41">
        <v>0.9755806442</v>
      </c>
      <c r="H15" s="41">
        <v>1.0615392205</v>
      </c>
      <c r="I15" s="41">
        <v>1.0265864292</v>
      </c>
      <c r="J15" s="41">
        <v>1.0503795033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1512011.48</v>
      </c>
      <c r="C17" s="38">
        <f t="shared" si="2"/>
        <v>1358185.5199999998</v>
      </c>
      <c r="D17" s="38">
        <f t="shared" si="2"/>
        <v>1771692.92</v>
      </c>
      <c r="E17" s="38">
        <f t="shared" si="2"/>
        <v>1120141.78</v>
      </c>
      <c r="F17" s="38">
        <f t="shared" si="2"/>
        <v>1048308.63</v>
      </c>
      <c r="G17" s="38">
        <f t="shared" si="2"/>
        <v>1106476.7999999998</v>
      </c>
      <c r="H17" s="38">
        <f t="shared" si="2"/>
        <v>1000187.3</v>
      </c>
      <c r="I17" s="38">
        <f t="shared" si="2"/>
        <v>1578734.1300000001</v>
      </c>
      <c r="J17" s="38">
        <f t="shared" si="2"/>
        <v>524054.47</v>
      </c>
      <c r="K17" s="38">
        <f aca="true" t="shared" si="3" ref="K17:K22">SUM(B17:J17)</f>
        <v>11019793.030000001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1422336.99</v>
      </c>
      <c r="C18" s="32">
        <f t="shared" si="4"/>
        <v>1313730.15</v>
      </c>
      <c r="D18" s="32">
        <f t="shared" si="4"/>
        <v>1727951.65</v>
      </c>
      <c r="E18" s="32">
        <f t="shared" si="4"/>
        <v>998684.68</v>
      </c>
      <c r="F18" s="32">
        <f t="shared" si="4"/>
        <v>1021536.66</v>
      </c>
      <c r="G18" s="32">
        <f t="shared" si="4"/>
        <v>1128692.65</v>
      </c>
      <c r="H18" s="32">
        <f t="shared" si="4"/>
        <v>938399.36</v>
      </c>
      <c r="I18" s="32">
        <f t="shared" si="4"/>
        <v>1487668.86</v>
      </c>
      <c r="J18" s="32">
        <f t="shared" si="4"/>
        <v>498068.24</v>
      </c>
      <c r="K18" s="32">
        <f t="shared" si="3"/>
        <v>10537069.239999998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49046.96</v>
      </c>
      <c r="C19" s="32">
        <f t="shared" si="5"/>
        <v>19015.96</v>
      </c>
      <c r="D19" s="32">
        <f t="shared" si="5"/>
        <v>32304.97</v>
      </c>
      <c r="E19" s="32">
        <f t="shared" si="5"/>
        <v>99670.08</v>
      </c>
      <c r="F19" s="32">
        <f t="shared" si="5"/>
        <v>4422.25</v>
      </c>
      <c r="G19" s="32">
        <f t="shared" si="5"/>
        <v>-27561.95</v>
      </c>
      <c r="H19" s="32">
        <f t="shared" si="5"/>
        <v>57748.37</v>
      </c>
      <c r="I19" s="32">
        <f t="shared" si="5"/>
        <v>39551.8</v>
      </c>
      <c r="J19" s="32">
        <f t="shared" si="5"/>
        <v>25092.43</v>
      </c>
      <c r="K19" s="32">
        <f t="shared" si="3"/>
        <v>299290.87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-163246.57</v>
      </c>
      <c r="C25" s="32">
        <f t="shared" si="6"/>
        <v>-111675.31999999999</v>
      </c>
      <c r="D25" s="32">
        <f t="shared" si="6"/>
        <v>-138828.85</v>
      </c>
      <c r="E25" s="32">
        <f t="shared" si="6"/>
        <v>-147254.2</v>
      </c>
      <c r="F25" s="32">
        <f t="shared" si="6"/>
        <v>-75895</v>
      </c>
      <c r="G25" s="32">
        <f t="shared" si="6"/>
        <v>-127979.35</v>
      </c>
      <c r="H25" s="32">
        <f t="shared" si="6"/>
        <v>-59678.149999999994</v>
      </c>
      <c r="I25" s="32">
        <f t="shared" si="6"/>
        <v>-153884.56</v>
      </c>
      <c r="J25" s="32">
        <f t="shared" si="6"/>
        <v>-41079.71</v>
      </c>
      <c r="K25" s="32">
        <f t="shared" si="6"/>
        <v>-1019521.71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-163246.57</v>
      </c>
      <c r="C26" s="32">
        <f t="shared" si="7"/>
        <v>-111675.31999999999</v>
      </c>
      <c r="D26" s="32">
        <f t="shared" si="7"/>
        <v>-120202.69</v>
      </c>
      <c r="E26" s="32">
        <f t="shared" si="7"/>
        <v>-147254.2</v>
      </c>
      <c r="F26" s="32">
        <f t="shared" si="7"/>
        <v>-75895</v>
      </c>
      <c r="G26" s="32">
        <f t="shared" si="7"/>
        <v>-127979.35</v>
      </c>
      <c r="H26" s="32">
        <f t="shared" si="7"/>
        <v>-59678.149999999994</v>
      </c>
      <c r="I26" s="32">
        <f t="shared" si="7"/>
        <v>-153884.56</v>
      </c>
      <c r="J26" s="32">
        <f t="shared" si="7"/>
        <v>-35687.53</v>
      </c>
      <c r="K26" s="32">
        <f t="shared" si="7"/>
        <v>-995503.37</v>
      </c>
      <c r="L26"/>
      <c r="M26"/>
      <c r="N26"/>
    </row>
    <row r="27" spans="1:14" s="25" customFormat="1" ht="16.5" customHeight="1">
      <c r="A27" s="31" t="s">
        <v>71</v>
      </c>
      <c r="B27" s="32">
        <f>-ROUND((B9)*$E$3,2)</f>
        <v>-113670.5</v>
      </c>
      <c r="C27" s="32">
        <f aca="true" t="shared" si="8" ref="C27:J27">-ROUND((C9)*$E$3,2)</f>
        <v>-107908.5</v>
      </c>
      <c r="D27" s="32">
        <f t="shared" si="8"/>
        <v>-103866.5</v>
      </c>
      <c r="E27" s="32">
        <f t="shared" si="8"/>
        <v>-76604.5</v>
      </c>
      <c r="F27" s="32">
        <f t="shared" si="8"/>
        <v>-75895</v>
      </c>
      <c r="G27" s="32">
        <f t="shared" si="8"/>
        <v>-53156.6</v>
      </c>
      <c r="H27" s="32">
        <f t="shared" si="8"/>
        <v>-41632.6</v>
      </c>
      <c r="I27" s="32">
        <f t="shared" si="8"/>
        <v>-125723.4</v>
      </c>
      <c r="J27" s="32">
        <f t="shared" si="8"/>
        <v>-26999.7</v>
      </c>
      <c r="K27" s="32">
        <f>SUM(B27:J27)</f>
        <v>-725457.2999999999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-1535.1</v>
      </c>
      <c r="C29" s="32">
        <v>-722.4</v>
      </c>
      <c r="D29" s="32">
        <v>-511.7</v>
      </c>
      <c r="E29" s="32">
        <v>-1023.4</v>
      </c>
      <c r="F29" s="28">
        <v>0</v>
      </c>
      <c r="G29" s="32">
        <v>-301</v>
      </c>
      <c r="H29" s="32">
        <v>-80.86</v>
      </c>
      <c r="I29" s="32">
        <v>-126.17</v>
      </c>
      <c r="J29" s="32">
        <v>-38.93</v>
      </c>
      <c r="K29" s="32">
        <f>SUM(B29:J29)</f>
        <v>-4339.56</v>
      </c>
      <c r="L29"/>
      <c r="M29"/>
      <c r="N29"/>
    </row>
    <row r="30" spans="1:14" ht="16.5" customHeight="1">
      <c r="A30" s="27" t="s">
        <v>22</v>
      </c>
      <c r="B30" s="32">
        <v>-48040.97</v>
      </c>
      <c r="C30" s="32">
        <v>-3044.42</v>
      </c>
      <c r="D30" s="32">
        <v>-15824.49</v>
      </c>
      <c r="E30" s="32">
        <v>-69626.3</v>
      </c>
      <c r="F30" s="28">
        <v>0</v>
      </c>
      <c r="G30" s="32">
        <v>-74521.75</v>
      </c>
      <c r="H30" s="32">
        <v>-17964.69</v>
      </c>
      <c r="I30" s="32">
        <v>-28034.99</v>
      </c>
      <c r="J30" s="32">
        <v>-8648.9</v>
      </c>
      <c r="K30" s="32">
        <f>SUM(B30:J30)</f>
        <v>-265706.51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1348764.91</v>
      </c>
      <c r="C45" s="11">
        <f t="shared" si="10"/>
        <v>1246510.1999999997</v>
      </c>
      <c r="D45" s="11">
        <f t="shared" si="10"/>
        <v>1632864.0699999998</v>
      </c>
      <c r="E45" s="11">
        <f t="shared" si="10"/>
        <v>972887.5800000001</v>
      </c>
      <c r="F45" s="11">
        <f t="shared" si="10"/>
        <v>972413.63</v>
      </c>
      <c r="G45" s="11">
        <f t="shared" si="10"/>
        <v>978497.4499999998</v>
      </c>
      <c r="H45" s="11">
        <f t="shared" si="10"/>
        <v>940509.15</v>
      </c>
      <c r="I45" s="11">
        <f t="shared" si="10"/>
        <v>1424849.57</v>
      </c>
      <c r="J45" s="11">
        <f t="shared" si="10"/>
        <v>482974.75999999995</v>
      </c>
      <c r="K45" s="22">
        <f>SUM(B45:J45)</f>
        <v>10000271.32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1348764.9100000001</v>
      </c>
      <c r="C51" s="11">
        <f t="shared" si="11"/>
        <v>1246510.21</v>
      </c>
      <c r="D51" s="11">
        <f t="shared" si="11"/>
        <v>1632864.07</v>
      </c>
      <c r="E51" s="11">
        <f t="shared" si="11"/>
        <v>972887.58</v>
      </c>
      <c r="F51" s="11">
        <f t="shared" si="11"/>
        <v>972413.64</v>
      </c>
      <c r="G51" s="11">
        <f t="shared" si="11"/>
        <v>978497.45</v>
      </c>
      <c r="H51" s="11">
        <f t="shared" si="11"/>
        <v>940509.14</v>
      </c>
      <c r="I51" s="11">
        <f t="shared" si="11"/>
        <v>1424849.58</v>
      </c>
      <c r="J51" s="11">
        <f t="shared" si="11"/>
        <v>482974.77</v>
      </c>
      <c r="K51" s="6">
        <f t="shared" si="11"/>
        <v>10000271.35</v>
      </c>
      <c r="L51" s="10"/>
    </row>
    <row r="52" spans="1:11" ht="16.5" customHeight="1">
      <c r="A52" s="8" t="s">
        <v>72</v>
      </c>
      <c r="B52" s="9">
        <v>1179090.28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1179090.28</v>
      </c>
    </row>
    <row r="53" spans="1:11" ht="16.5" customHeight="1">
      <c r="A53" s="8" t="s">
        <v>73</v>
      </c>
      <c r="B53" s="9">
        <v>169674.63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169674.63</v>
      </c>
    </row>
    <row r="54" spans="1:11" ht="16.5" customHeight="1">
      <c r="A54" s="8" t="s">
        <v>5</v>
      </c>
      <c r="B54" s="7">
        <v>0</v>
      </c>
      <c r="C54" s="9">
        <v>1246510.21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1246510.21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1632864.07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1632864.07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972887.58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972887.58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972413.64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972413.64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978497.45</v>
      </c>
      <c r="H58" s="7">
        <v>0</v>
      </c>
      <c r="I58" s="7">
        <v>0</v>
      </c>
      <c r="J58" s="7">
        <v>0</v>
      </c>
      <c r="K58" s="6">
        <f t="shared" si="12"/>
        <v>978497.45</v>
      </c>
    </row>
    <row r="59" spans="1:11" ht="16.5" customHeight="1">
      <c r="A59" s="8" t="s">
        <v>65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940509.14</v>
      </c>
      <c r="I59" s="7">
        <v>0</v>
      </c>
      <c r="J59" s="7">
        <v>0</v>
      </c>
      <c r="K59" s="6">
        <f t="shared" si="12"/>
        <v>940509.14</v>
      </c>
    </row>
    <row r="60" spans="1:11" ht="16.5" customHeight="1">
      <c r="A60" s="8" t="s">
        <v>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67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522634.83</v>
      </c>
      <c r="J61" s="7">
        <v>0</v>
      </c>
      <c r="K61" s="6">
        <f t="shared" si="12"/>
        <v>522634.83</v>
      </c>
    </row>
    <row r="62" spans="1:11" ht="16.5" customHeight="1">
      <c r="A62" s="8" t="s">
        <v>68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902214.75</v>
      </c>
      <c r="J62" s="7">
        <v>0</v>
      </c>
      <c r="K62" s="6">
        <f t="shared" si="12"/>
        <v>902214.75</v>
      </c>
    </row>
    <row r="63" spans="1:11" ht="16.5" customHeight="1">
      <c r="A63" s="5" t="s">
        <v>69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482974.77</v>
      </c>
      <c r="K63" s="3">
        <f t="shared" si="12"/>
        <v>482974.77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86889.15</v>
      </c>
    </row>
    <row r="70" spans="1:2" ht="14.25">
      <c r="A70" s="12"/>
      <c r="B70" s="9"/>
    </row>
    <row r="71" spans="1:2" ht="14.25">
      <c r="A71" s="8"/>
      <c r="B71" s="9"/>
    </row>
    <row r="72" spans="1:2" ht="14.25">
      <c r="A72" s="8" t="s">
        <v>56</v>
      </c>
      <c r="B72" s="9">
        <v>9968.96</v>
      </c>
    </row>
    <row r="73" spans="1:2" ht="14.25">
      <c r="A73" s="8" t="s">
        <v>57</v>
      </c>
      <c r="B73" s="9">
        <v>23955.01</v>
      </c>
    </row>
    <row r="74" spans="1:2" ht="14.25">
      <c r="A74" s="8" t="s">
        <v>58</v>
      </c>
      <c r="B74" s="9">
        <v>8516.52</v>
      </c>
    </row>
    <row r="75" spans="1:2" ht="14.25">
      <c r="A75" s="8" t="s">
        <v>59</v>
      </c>
      <c r="B75" s="9">
        <v>4090.56</v>
      </c>
    </row>
    <row r="76" spans="1:2" ht="14.25">
      <c r="A76" s="8" t="s">
        <v>60</v>
      </c>
      <c r="B76" s="9">
        <v>21663.76</v>
      </c>
    </row>
    <row r="77" spans="1:2" ht="14.25">
      <c r="A77" s="8" t="s">
        <v>61</v>
      </c>
      <c r="B77" s="9">
        <v>8138.11</v>
      </c>
    </row>
    <row r="78" spans="1:2" ht="14.25">
      <c r="A78" s="8" t="s">
        <v>62</v>
      </c>
      <c r="B78" s="9">
        <v>509.03</v>
      </c>
    </row>
    <row r="79" spans="1:2" ht="14.25">
      <c r="A79" s="8" t="s">
        <v>63</v>
      </c>
      <c r="B79" s="9">
        <v>8938.01</v>
      </c>
    </row>
    <row r="80" spans="1:2" ht="14.25">
      <c r="A80" s="5" t="s">
        <v>64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2019-11-29T22:39:01Z</dcterms:modified>
  <cp:category/>
  <cp:version/>
  <cp:contentType/>
  <cp:contentStatus/>
</cp:coreProperties>
</file>