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<sst xmlns="http://schemas.openxmlformats.org/spreadsheetml/2006/main" count="83" uniqueCount="82">
  <si>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</si>
  <si>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</si>
  <si>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</si>
  <si>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</si>
  <si>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</si>
  <si>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</si>
  <si>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</si>
  <si>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</si>
  <si>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</si>
  <si>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</si>
  <si>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</si>
  <si>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</si>
  <si>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</si>
  <si>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</si>
  <si>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</si>
  <si>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</si>
  <si>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</si>
  <si>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</si>
  <si>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</si>
  <si>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</si>
  <si>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</si>
  <si>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</si>
  <si>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</si>
  <si>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</si>
  <si>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</si>
  <si>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</si>
  <si>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</si>
  <si>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</si>
  <si>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</si>
  <si>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</si>
  <si>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</si>
  <si>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</si>
  <si>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</si>
  <si>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</si>
  <si>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</si>
  <si>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</si>
  <si>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</si>
  <si>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</si>
  <si>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</si>
  <si>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</si>
  <si>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</si>
  <si>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</si>
  <si>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</si>
  <si>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</si>
  <si>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</si>
  <si>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</si>
  <si>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</si>
  <si>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</si>
  <si>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</si>
  <si>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</si>
  <si>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</si>
  <si>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</si>
  <si>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</si>
  <si>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</si>
  <si>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</si>
  <si>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</si>
  <si>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</si>
  <si>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</si>
  <si>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</si>
  <si>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</si>
  <si>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</si>
  <si>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</si>
  <si>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</si>
  <si>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</si>
  <si>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</si>
  <si>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</si>
  <si>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</si>
  <si>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</si>
  <si>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</si>
  <si>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</si>
  <si>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</si>
  <si>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</si>
  <si>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</si>
  <si>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</si>
  <si>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</si>
  <si>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</si>
  <si>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</si>
  <si>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</si>
  <si>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</si>
  <si>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</si>
  <si>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</si>
  <si>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14/11/19 -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</si>
</sst>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418081</v>
      </c>
      <c r="C7" s="49">
        <f t="shared" si="0"/>
        <v>347219</v>
      </c>
      <c r="D7" s="49">
        <f t="shared" si="0"/>
        <v>399502</v>
      </c>
      <c r="E7" s="49">
        <f t="shared" si="0"/>
        <v>272899</v>
      </c>
      <c r="F7" s="49">
        <f t="shared" si="0"/>
        <v>269959</v>
      </c>
      <c r="G7" s="49">
        <f t="shared" si="0"/>
        <v>301363</v>
      </c>
      <c r="H7" s="49">
        <f t="shared" si="0"/>
        <v>313944</v>
      </c>
      <c r="I7" s="49">
        <f t="shared" si="0"/>
        <v>487696</v>
      </c>
      <c r="J7" s="49">
        <f t="shared" si="0"/>
        <v>143642</v>
      </c>
      <c r="K7" s="49">
        <f t="shared" si="0"/>
        <v>2954305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25041</v>
      </c>
      <c r="C8" s="47">
        <f t="shared" si="1"/>
        <v>23859</v>
      </c>
      <c r="D8" s="47">
        <f t="shared" si="1"/>
        <v>21404</v>
      </c>
      <c r="E8" s="47">
        <f t="shared" si="1"/>
        <v>17093</v>
      </c>
      <c r="F8" s="47">
        <f t="shared" si="1"/>
        <v>16103</v>
      </c>
      <c r="G8" s="47">
        <f t="shared" si="1"/>
        <v>11878</v>
      </c>
      <c r="H8" s="47">
        <f t="shared" si="1"/>
        <v>8887</v>
      </c>
      <c r="I8" s="47">
        <f t="shared" si="1"/>
        <v>28410</v>
      </c>
      <c r="J8" s="47">
        <f t="shared" si="1"/>
        <v>6024</v>
      </c>
      <c r="K8" s="40">
        <f>SUM(B8:J8)</f>
        <v>158699</v>
      </c>
      <c r="L8"/>
      <c r="M8"/>
      <c r="N8"/>
    </row>
    <row r="9" spans="1:14" ht="16.5" customHeight="1">
      <c r="A9" s="24" t="s">
        <v>37</v>
      </c>
      <c r="B9" s="47">
        <v>24998</v>
      </c>
      <c r="C9" s="47">
        <v>23858</v>
      </c>
      <c r="D9" s="47">
        <v>21389</v>
      </c>
      <c r="E9" s="47">
        <v>17068</v>
      </c>
      <c r="F9" s="47">
        <v>16074</v>
      </c>
      <c r="G9" s="47">
        <v>11877</v>
      </c>
      <c r="H9" s="47">
        <v>8887</v>
      </c>
      <c r="I9" s="47">
        <v>28342</v>
      </c>
      <c r="J9" s="47">
        <v>6024</v>
      </c>
      <c r="K9" s="40">
        <f>SUM(B9:J9)</f>
        <v>158517</v>
      </c>
      <c r="L9"/>
      <c r="M9"/>
      <c r="N9"/>
    </row>
    <row r="10" spans="1:14" ht="16.5" customHeight="1">
      <c r="A10" s="24" t="s">
        <v>36</v>
      </c>
      <c r="B10" s="47">
        <v>43</v>
      </c>
      <c r="C10" s="47">
        <v>1</v>
      </c>
      <c r="D10" s="47">
        <v>15</v>
      </c>
      <c r="E10" s="47">
        <v>25</v>
      </c>
      <c r="F10" s="47">
        <v>29</v>
      </c>
      <c r="G10" s="47">
        <v>1</v>
      </c>
      <c r="H10" s="47">
        <v>0</v>
      </c>
      <c r="I10" s="47">
        <v>68</v>
      </c>
      <c r="J10" s="47">
        <v>0</v>
      </c>
      <c r="K10" s="40">
        <f>SUM(B10:J10)</f>
        <v>182</v>
      </c>
      <c r="L10"/>
      <c r="M10"/>
      <c r="N10"/>
    </row>
    <row r="11" spans="1:14" ht="16.5" customHeight="1">
      <c r="A11" s="46" t="s">
        <v>35</v>
      </c>
      <c r="B11" s="45">
        <v>393040</v>
      </c>
      <c r="C11" s="45">
        <v>323360</v>
      </c>
      <c r="D11" s="45">
        <v>378098</v>
      </c>
      <c r="E11" s="45">
        <v>255806</v>
      </c>
      <c r="F11" s="45">
        <v>253856</v>
      </c>
      <c r="G11" s="45">
        <v>289485</v>
      </c>
      <c r="H11" s="45">
        <v>305057</v>
      </c>
      <c r="I11" s="45">
        <v>459286</v>
      </c>
      <c r="J11" s="45">
        <v>137618</v>
      </c>
      <c r="K11" s="40">
        <f>SUM(B11:J11)</f>
        <v>2795606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1511466.1800000002</v>
      </c>
      <c r="C17" s="38">
        <f t="shared" si="2"/>
        <v>1340404.93</v>
      </c>
      <c r="D17" s="38">
        <f t="shared" si="2"/>
        <v>1694383.07</v>
      </c>
      <c r="E17" s="38">
        <f t="shared" si="2"/>
        <v>1102331.93</v>
      </c>
      <c r="F17" s="38">
        <f t="shared" si="2"/>
        <v>1054614.05</v>
      </c>
      <c r="G17" s="38">
        <f t="shared" si="2"/>
        <v>1137114.15</v>
      </c>
      <c r="H17" s="38">
        <f t="shared" si="2"/>
        <v>1026693.0800000001</v>
      </c>
      <c r="I17" s="38">
        <f t="shared" si="2"/>
        <v>1602364.38</v>
      </c>
      <c r="J17" s="38">
        <f t="shared" si="2"/>
        <v>530402.2899999999</v>
      </c>
      <c r="K17" s="38">
        <f aca="true" t="shared" si="3" ref="K17:K22">SUM(B17:J17)</f>
        <v>10999774.059999999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1421809.86</v>
      </c>
      <c r="C18" s="32">
        <f t="shared" si="4"/>
        <v>1296203.25</v>
      </c>
      <c r="D18" s="32">
        <f t="shared" si="4"/>
        <v>1652060.62</v>
      </c>
      <c r="E18" s="32">
        <f t="shared" si="4"/>
        <v>982490.98</v>
      </c>
      <c r="F18" s="32">
        <f t="shared" si="4"/>
        <v>1027814.9</v>
      </c>
      <c r="G18" s="32">
        <f t="shared" si="4"/>
        <v>1160096.87</v>
      </c>
      <c r="H18" s="32">
        <f t="shared" si="4"/>
        <v>963368.56</v>
      </c>
      <c r="I18" s="32">
        <f t="shared" si="4"/>
        <v>1510687.13</v>
      </c>
      <c r="J18" s="32">
        <f t="shared" si="4"/>
        <v>504111.6</v>
      </c>
      <c r="K18" s="32">
        <f t="shared" si="3"/>
        <v>10518643.770000001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49028.79</v>
      </c>
      <c r="C19" s="32">
        <f t="shared" si="5"/>
        <v>18762.27</v>
      </c>
      <c r="D19" s="32">
        <f t="shared" si="5"/>
        <v>30886.15</v>
      </c>
      <c r="E19" s="32">
        <f t="shared" si="5"/>
        <v>98053.93</v>
      </c>
      <c r="F19" s="32">
        <f t="shared" si="5"/>
        <v>4449.43</v>
      </c>
      <c r="G19" s="32">
        <f t="shared" si="5"/>
        <v>-28328.82</v>
      </c>
      <c r="H19" s="32">
        <f t="shared" si="5"/>
        <v>59284.95</v>
      </c>
      <c r="I19" s="32">
        <f t="shared" si="5"/>
        <v>40163.78</v>
      </c>
      <c r="J19" s="32">
        <f t="shared" si="5"/>
        <v>25396.89</v>
      </c>
      <c r="K19" s="32">
        <f t="shared" si="3"/>
        <v>297697.37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-182670.89999999997</v>
      </c>
      <c r="C25" s="32">
        <f t="shared" si="6"/>
        <v>-134595.6</v>
      </c>
      <c r="D25" s="32">
        <f t="shared" si="6"/>
        <v>-230057.7</v>
      </c>
      <c r="E25" s="32">
        <f t="shared" si="6"/>
        <v>-157937.94</v>
      </c>
      <c r="F25" s="32">
        <f t="shared" si="6"/>
        <v>-106980.32999999999</v>
      </c>
      <c r="G25" s="32">
        <f t="shared" si="6"/>
        <v>-224546.09</v>
      </c>
      <c r="H25" s="32">
        <f t="shared" si="6"/>
        <v>-79500.69</v>
      </c>
      <c r="I25" s="32">
        <f t="shared" si="6"/>
        <v>-174900.46000000002</v>
      </c>
      <c r="J25" s="32">
        <f t="shared" si="6"/>
        <v>-46131.62</v>
      </c>
      <c r="K25" s="32">
        <f t="shared" si="6"/>
        <v>-1337321.33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-153303.47999999998</v>
      </c>
      <c r="C26" s="32">
        <f t="shared" si="7"/>
        <v>-107622.5</v>
      </c>
      <c r="D26" s="32">
        <f t="shared" si="7"/>
        <v>-112497.69</v>
      </c>
      <c r="E26" s="32">
        <f t="shared" si="7"/>
        <v>-130650.53</v>
      </c>
      <c r="F26" s="32">
        <f t="shared" si="7"/>
        <v>-69118.2</v>
      </c>
      <c r="G26" s="32">
        <f t="shared" si="7"/>
        <v>-133916.94</v>
      </c>
      <c r="H26" s="32">
        <f t="shared" si="7"/>
        <v>-58831.380000000005</v>
      </c>
      <c r="I26" s="32">
        <f t="shared" si="7"/>
        <v>-154045.1</v>
      </c>
      <c r="J26" s="32">
        <f t="shared" si="7"/>
        <v>-35829.15</v>
      </c>
      <c r="K26" s="32">
        <f t="shared" si="7"/>
        <v>-955814.97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-107491.4</v>
      </c>
      <c r="C27" s="32">
        <f aca="true" t="shared" si="8" ref="C27:J27">-ROUND((C9)*$E$3,2)</f>
        <v>-102589.4</v>
      </c>
      <c r="D27" s="32">
        <f t="shared" si="8"/>
        <v>-91972.7</v>
      </c>
      <c r="E27" s="32">
        <f t="shared" si="8"/>
        <v>-73392.4</v>
      </c>
      <c r="F27" s="32">
        <f t="shared" si="8"/>
        <v>-69118.2</v>
      </c>
      <c r="G27" s="32">
        <f t="shared" si="8"/>
        <v>-51071.1</v>
      </c>
      <c r="H27" s="32">
        <f t="shared" si="8"/>
        <v>-38214.1</v>
      </c>
      <c r="I27" s="32">
        <f t="shared" si="8"/>
        <v>-121870.6</v>
      </c>
      <c r="J27" s="32">
        <f t="shared" si="8"/>
        <v>-25903.2</v>
      </c>
      <c r="K27" s="32">
        <f>SUM(B27:J27)</f>
        <v>-681623.1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-1926.4</v>
      </c>
      <c r="C29" s="32">
        <v>-903</v>
      </c>
      <c r="D29" s="32">
        <v>-1083.6</v>
      </c>
      <c r="E29" s="32">
        <v>-1126.6</v>
      </c>
      <c r="F29" s="28">
        <v>0</v>
      </c>
      <c r="G29" s="32">
        <v>-602</v>
      </c>
      <c r="H29" s="32">
        <v>-121.29</v>
      </c>
      <c r="I29" s="32">
        <v>-189.27</v>
      </c>
      <c r="J29" s="32">
        <v>-58.39</v>
      </c>
      <c r="K29" s="32">
        <f>SUM(B29:J29)</f>
        <v>-6010.550000000001</v>
      </c>
      <c r="L29"/>
      <c r="M29"/>
      <c r="N29"/>
    </row>
    <row r="30" spans="1:14" ht="16.5" customHeight="1">
      <c r="A30" s="27" t="s">
        <v>22</v>
      </c>
      <c r="B30" s="32">
        <v>-43885.68</v>
      </c>
      <c r="C30" s="32">
        <v>-4130.1</v>
      </c>
      <c r="D30" s="32">
        <v>-19441.39</v>
      </c>
      <c r="E30" s="32">
        <v>-56131.53</v>
      </c>
      <c r="F30" s="28">
        <v>0</v>
      </c>
      <c r="G30" s="32">
        <v>-82243.84</v>
      </c>
      <c r="H30" s="32">
        <v>-20495.99</v>
      </c>
      <c r="I30" s="32">
        <v>-31985.23</v>
      </c>
      <c r="J30" s="32">
        <v>-9867.56</v>
      </c>
      <c r="K30" s="32">
        <f>SUM(B30:J30)</f>
        <v>-268181.32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-29367.42</v>
      </c>
      <c r="C31" s="29">
        <f t="shared" si="9"/>
        <v>-26973.1</v>
      </c>
      <c r="D31" s="29">
        <f t="shared" si="9"/>
        <v>-117560.01000000001</v>
      </c>
      <c r="E31" s="29">
        <f t="shared" si="9"/>
        <v>-27287.41</v>
      </c>
      <c r="F31" s="29">
        <f t="shared" si="9"/>
        <v>-37862.13</v>
      </c>
      <c r="G31" s="29">
        <f t="shared" si="9"/>
        <v>-90629.15</v>
      </c>
      <c r="H31" s="29">
        <f t="shared" si="9"/>
        <v>-20669.31</v>
      </c>
      <c r="I31" s="29">
        <f t="shared" si="9"/>
        <v>-20855.36</v>
      </c>
      <c r="J31" s="29">
        <f t="shared" si="9"/>
        <v>-10302.470000000001</v>
      </c>
      <c r="K31" s="29">
        <f t="shared" si="9"/>
        <v>-381506.36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29">
        <v>-29367.42</v>
      </c>
      <c r="C33" s="29">
        <v>-26973.1</v>
      </c>
      <c r="D33" s="29">
        <v>-98933.85</v>
      </c>
      <c r="E33" s="29">
        <v>-27287.41</v>
      </c>
      <c r="F33" s="29">
        <v>-37862.13</v>
      </c>
      <c r="G33" s="29">
        <v>-90629.15</v>
      </c>
      <c r="H33" s="29">
        <v>-20669.31</v>
      </c>
      <c r="I33" s="29">
        <v>-20855.36</v>
      </c>
      <c r="J33" s="29">
        <v>-4910.29</v>
      </c>
      <c r="K33" s="29">
        <f>SUM(B33:J33)</f>
        <v>-357488.01999999996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1328795.2800000003</v>
      </c>
      <c r="C45" s="11">
        <f t="shared" si="10"/>
        <v>1205809.3299999998</v>
      </c>
      <c r="D45" s="11">
        <f t="shared" si="10"/>
        <v>1464325.37</v>
      </c>
      <c r="E45" s="11">
        <f t="shared" si="10"/>
        <v>944393.99</v>
      </c>
      <c r="F45" s="11">
        <f t="shared" si="10"/>
        <v>947633.7200000001</v>
      </c>
      <c r="G45" s="11">
        <f t="shared" si="10"/>
        <v>912568.0599999999</v>
      </c>
      <c r="H45" s="11">
        <f t="shared" si="10"/>
        <v>947192.3900000001</v>
      </c>
      <c r="I45" s="11">
        <f t="shared" si="10"/>
        <v>1427463.92</v>
      </c>
      <c r="J45" s="11">
        <f t="shared" si="10"/>
        <v>484270.6699999999</v>
      </c>
      <c r="K45" s="22">
        <f>SUM(B45:J45)</f>
        <v>9662452.73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1328795.2799999998</v>
      </c>
      <c r="C51" s="11">
        <f t="shared" si="11"/>
        <v>1205809.32</v>
      </c>
      <c r="D51" s="11">
        <f t="shared" si="11"/>
        <v>1464325.37</v>
      </c>
      <c r="E51" s="11">
        <f t="shared" si="11"/>
        <v>944393.99</v>
      </c>
      <c r="F51" s="11">
        <f t="shared" si="11"/>
        <v>947633.72</v>
      </c>
      <c r="G51" s="11">
        <f t="shared" si="11"/>
        <v>912568.06</v>
      </c>
      <c r="H51" s="11">
        <f t="shared" si="11"/>
        <v>947192.39</v>
      </c>
      <c r="I51" s="11">
        <f t="shared" si="11"/>
        <v>1427463.92</v>
      </c>
      <c r="J51" s="11">
        <f t="shared" si="11"/>
        <v>484270.67</v>
      </c>
      <c r="K51" s="6">
        <f t="shared" si="11"/>
        <v>9662452.72</v>
      </c>
      <c r="L51" s="10"/>
    </row>
    <row r="52" spans="1:11" ht="16.5" customHeight="1">
      <c r="A52" s="8" t="s">
        <v>73</v>
      </c>
      <c r="B52" s="9">
        <v>1159905.4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1159905.4</v>
      </c>
    </row>
    <row r="53" spans="1:11" ht="16.5" customHeight="1">
      <c r="A53" s="8" t="s">
        <v>74</v>
      </c>
      <c r="B53" s="9">
        <v>168889.88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168889.88</v>
      </c>
    </row>
    <row r="54" spans="1:11" ht="16.5" customHeight="1">
      <c r="A54" s="8" t="s">
        <v>5</v>
      </c>
      <c r="B54" s="7">
        <v>0</v>
      </c>
      <c r="C54" s="9">
        <v>1205809.32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1205809.32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1464325.37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1464325.37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944393.99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944393.99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947633.72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947633.72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912568.06</v>
      </c>
      <c r="H58" s="7">
        <v>0</v>
      </c>
      <c r="I58" s="7">
        <v>0</v>
      </c>
      <c r="J58" s="7">
        <v>0</v>
      </c>
      <c r="K58" s="6">
        <f t="shared" si="12"/>
        <v>912568.06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947192.39</v>
      </c>
      <c r="I59" s="7">
        <v>0</v>
      </c>
      <c r="J59" s="7">
        <v>0</v>
      </c>
      <c r="K59" s="6">
        <f t="shared" si="12"/>
        <v>947192.39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519025.88</v>
      </c>
      <c r="J61" s="7">
        <v>0</v>
      </c>
      <c r="K61" s="6">
        <f t="shared" si="12"/>
        <v>519025.88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908438.04</v>
      </c>
      <c r="J62" s="7">
        <v>0</v>
      </c>
      <c r="K62" s="6">
        <f t="shared" si="12"/>
        <v>908438.04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484270.67</v>
      </c>
      <c r="K63" s="3">
        <f t="shared" si="12"/>
        <v>484270.67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2019-11-22T17:52:54Z</dcterms:modified>
  <cp:category/>
  <cp:version/>
  <cp:contentType/>
  <cp:contentStatus/>
</cp:coreProperties>
</file>