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<sst xmlns="http://schemas.openxmlformats.org/spreadsheetml/2006/main" count="83" uniqueCount="82">
  <si>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</si>
  <si>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</si>
  <si>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</si>
  <si>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</si>
  <si>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</si>
  <si>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</si>
  <si>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</si>
  <si>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</si>
  <si>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</si>
  <si>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</si>
  <si>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</si>
  <si>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</si>
  <si>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</si>
  <si>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</si>
  <si>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</si>
  <si>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</si>
  <si>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</si>
  <si>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</si>
  <si>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</si>
  <si>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</si>
  <si>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</si>
  <si>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</si>
  <si>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</si>
  <si>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</si>
  <si>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</si>
  <si>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</si>
  <si>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</si>
  <si>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</si>
  <si>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</si>
  <si>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</si>
  <si>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</si>
  <si>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</si>
  <si>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</si>
  <si>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</si>
  <si>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</si>
  <si>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</si>
  <si>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</si>
  <si>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</si>
  <si>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</si>
  <si>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</si>
  <si>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</si>
  <si>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</si>
  <si>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</si>
  <si>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</si>
  <si>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</si>
  <si>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</si>
  <si>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</si>
  <si>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</si>
  <si>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</si>
  <si>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</si>
  <si>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</si>
  <si>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</si>
  <si>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</si>
  <si>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</si>
  <si>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</si>
  <si>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</si>
  <si>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</si>
  <si>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</si>
  <si>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</si>
  <si>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</si>
  <si>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</si>
  <si>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</si>
  <si>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</si>
  <si>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</si>
  <si>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</si>
  <si>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</si>
  <si>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</si>
  <si>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</si>
  <si>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</si>
  <si>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</si>
  <si>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</si>
  <si>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</si>
  <si>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</si>
  <si>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</si>
  <si>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</si>
  <si>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</si>
  <si>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</si>
  <si>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</si>
  <si>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</si>
  <si>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</si>
  <si>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</si>
  <si>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13/11/19 - VENCIMENTO 22/11/19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</si>
</sst>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438032</v>
      </c>
      <c r="C7" s="49">
        <f t="shared" si="0"/>
        <v>367709</v>
      </c>
      <c r="D7" s="49">
        <f t="shared" si="0"/>
        <v>432802</v>
      </c>
      <c r="E7" s="49">
        <f t="shared" si="0"/>
        <v>285903</v>
      </c>
      <c r="F7" s="49">
        <f t="shared" si="0"/>
        <v>280049</v>
      </c>
      <c r="G7" s="49">
        <f t="shared" si="0"/>
        <v>306546</v>
      </c>
      <c r="H7" s="49">
        <f t="shared" si="0"/>
        <v>312439</v>
      </c>
      <c r="I7" s="49">
        <f t="shared" si="0"/>
        <v>506401</v>
      </c>
      <c r="J7" s="49">
        <f t="shared" si="0"/>
        <v>148638</v>
      </c>
      <c r="K7" s="49">
        <f t="shared" si="0"/>
        <v>3078519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24392</v>
      </c>
      <c r="C8" s="47">
        <f t="shared" si="1"/>
        <v>23531</v>
      </c>
      <c r="D8" s="47">
        <f t="shared" si="1"/>
        <v>21422</v>
      </c>
      <c r="E8" s="47">
        <f t="shared" si="1"/>
        <v>16944</v>
      </c>
      <c r="F8" s="47">
        <f t="shared" si="1"/>
        <v>15658</v>
      </c>
      <c r="G8" s="47">
        <f t="shared" si="1"/>
        <v>11122</v>
      </c>
      <c r="H8" s="47">
        <f t="shared" si="1"/>
        <v>8110</v>
      </c>
      <c r="I8" s="47">
        <f t="shared" si="1"/>
        <v>27621</v>
      </c>
      <c r="J8" s="47">
        <f t="shared" si="1"/>
        <v>5935</v>
      </c>
      <c r="K8" s="40">
        <f>SUM(B8:J8)</f>
        <v>154735</v>
      </c>
      <c r="L8"/>
      <c r="M8"/>
      <c r="N8"/>
    </row>
    <row r="9" spans="1:14" ht="16.5" customHeight="1">
      <c r="A9" s="24" t="s">
        <v>37</v>
      </c>
      <c r="B9" s="47">
        <v>24353</v>
      </c>
      <c r="C9" s="47">
        <v>23531</v>
      </c>
      <c r="D9" s="47">
        <v>21402</v>
      </c>
      <c r="E9" s="47">
        <v>16913</v>
      </c>
      <c r="F9" s="47">
        <v>15631</v>
      </c>
      <c r="G9" s="47">
        <v>11119</v>
      </c>
      <c r="H9" s="47">
        <v>8110</v>
      </c>
      <c r="I9" s="47">
        <v>27550</v>
      </c>
      <c r="J9" s="47">
        <v>5935</v>
      </c>
      <c r="K9" s="40">
        <f>SUM(B9:J9)</f>
        <v>154544</v>
      </c>
      <c r="L9"/>
      <c r="M9"/>
      <c r="N9"/>
    </row>
    <row r="10" spans="1:14" ht="16.5" customHeight="1">
      <c r="A10" s="24" t="s">
        <v>36</v>
      </c>
      <c r="B10" s="47">
        <v>39</v>
      </c>
      <c r="C10" s="47">
        <v>0</v>
      </c>
      <c r="D10" s="47">
        <v>20</v>
      </c>
      <c r="E10" s="47">
        <v>31</v>
      </c>
      <c r="F10" s="47">
        <v>27</v>
      </c>
      <c r="G10" s="47">
        <v>3</v>
      </c>
      <c r="H10" s="47">
        <v>0</v>
      </c>
      <c r="I10" s="47">
        <v>71</v>
      </c>
      <c r="J10" s="47">
        <v>0</v>
      </c>
      <c r="K10" s="40">
        <f>SUM(B10:J10)</f>
        <v>191</v>
      </c>
      <c r="L10"/>
      <c r="M10"/>
      <c r="N10"/>
    </row>
    <row r="11" spans="1:14" ht="16.5" customHeight="1">
      <c r="A11" s="46" t="s">
        <v>35</v>
      </c>
      <c r="B11" s="45">
        <v>413640</v>
      </c>
      <c r="C11" s="45">
        <v>344178</v>
      </c>
      <c r="D11" s="45">
        <v>411380</v>
      </c>
      <c r="E11" s="45">
        <v>268959</v>
      </c>
      <c r="F11" s="45">
        <v>264391</v>
      </c>
      <c r="G11" s="45">
        <v>295424</v>
      </c>
      <c r="H11" s="45">
        <v>304329</v>
      </c>
      <c r="I11" s="45">
        <v>478780</v>
      </c>
      <c r="J11" s="45">
        <v>142703</v>
      </c>
      <c r="K11" s="40">
        <f>SUM(B11:J11)</f>
        <v>2923784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1581655.22</v>
      </c>
      <c r="C17" s="38">
        <f t="shared" si="2"/>
        <v>1418003.3399999999</v>
      </c>
      <c r="D17" s="38">
        <f t="shared" si="2"/>
        <v>1834663.0300000003</v>
      </c>
      <c r="E17" s="38">
        <f t="shared" si="2"/>
        <v>1153821.33</v>
      </c>
      <c r="F17" s="38">
        <f t="shared" si="2"/>
        <v>1093196.01</v>
      </c>
      <c r="G17" s="38">
        <f t="shared" si="2"/>
        <v>1156578.9</v>
      </c>
      <c r="H17" s="38">
        <f t="shared" si="2"/>
        <v>1021790.64</v>
      </c>
      <c r="I17" s="38">
        <f t="shared" si="2"/>
        <v>1661845.42</v>
      </c>
      <c r="J17" s="38">
        <f t="shared" si="2"/>
        <v>548819.08</v>
      </c>
      <c r="K17" s="38">
        <f aca="true" t="shared" si="3" ref="K17:K22">SUM(B17:J17)</f>
        <v>11470372.97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1489659.23</v>
      </c>
      <c r="C18" s="32">
        <f t="shared" si="4"/>
        <v>1372694.47</v>
      </c>
      <c r="D18" s="32">
        <f t="shared" si="4"/>
        <v>1789766.11</v>
      </c>
      <c r="E18" s="32">
        <f t="shared" si="4"/>
        <v>1029307.98</v>
      </c>
      <c r="F18" s="32">
        <f t="shared" si="4"/>
        <v>1066230.56</v>
      </c>
      <c r="G18" s="32">
        <f t="shared" si="4"/>
        <v>1180048.83</v>
      </c>
      <c r="H18" s="32">
        <f t="shared" si="4"/>
        <v>958750.32</v>
      </c>
      <c r="I18" s="32">
        <f t="shared" si="4"/>
        <v>1568627.74</v>
      </c>
      <c r="J18" s="32">
        <f t="shared" si="4"/>
        <v>521645.06</v>
      </c>
      <c r="K18" s="32">
        <f t="shared" si="3"/>
        <v>10976730.300000003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51368.46</v>
      </c>
      <c r="C19" s="32">
        <f t="shared" si="5"/>
        <v>19869.46</v>
      </c>
      <c r="D19" s="32">
        <f t="shared" si="5"/>
        <v>33460.62</v>
      </c>
      <c r="E19" s="32">
        <f t="shared" si="5"/>
        <v>102726.33</v>
      </c>
      <c r="F19" s="32">
        <f t="shared" si="5"/>
        <v>4615.73</v>
      </c>
      <c r="G19" s="32">
        <f t="shared" si="5"/>
        <v>-28816.03</v>
      </c>
      <c r="H19" s="32">
        <f t="shared" si="5"/>
        <v>59000.75</v>
      </c>
      <c r="I19" s="32">
        <f t="shared" si="5"/>
        <v>41704.21</v>
      </c>
      <c r="J19" s="32">
        <f t="shared" si="5"/>
        <v>26280.22</v>
      </c>
      <c r="K19" s="32">
        <f t="shared" si="3"/>
        <v>310209.75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-207688.03999999998</v>
      </c>
      <c r="C25" s="32">
        <f t="shared" si="6"/>
        <v>-106304.51</v>
      </c>
      <c r="D25" s="32">
        <f t="shared" si="6"/>
        <v>-147073.67</v>
      </c>
      <c r="E25" s="32">
        <f t="shared" si="6"/>
        <v>-202838.96000000002</v>
      </c>
      <c r="F25" s="32">
        <f t="shared" si="6"/>
        <v>-67213.3</v>
      </c>
      <c r="G25" s="32">
        <f t="shared" si="6"/>
        <v>-204406.84999999998</v>
      </c>
      <c r="H25" s="32">
        <f t="shared" si="6"/>
        <v>-67557.47</v>
      </c>
      <c r="I25" s="32">
        <f t="shared" si="6"/>
        <v>-169471.11</v>
      </c>
      <c r="J25" s="32">
        <f t="shared" si="6"/>
        <v>-46648.25</v>
      </c>
      <c r="K25" s="32">
        <f t="shared" si="6"/>
        <v>-1219202.1600000001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-207688.03999999998</v>
      </c>
      <c r="C26" s="32">
        <f t="shared" si="7"/>
        <v>-106304.51</v>
      </c>
      <c r="D26" s="32">
        <f t="shared" si="7"/>
        <v>-128447.51000000001</v>
      </c>
      <c r="E26" s="32">
        <f t="shared" si="7"/>
        <v>-202838.96000000002</v>
      </c>
      <c r="F26" s="32">
        <f t="shared" si="7"/>
        <v>-67213.3</v>
      </c>
      <c r="G26" s="32">
        <f t="shared" si="7"/>
        <v>-204406.84999999998</v>
      </c>
      <c r="H26" s="32">
        <f t="shared" si="7"/>
        <v>-67557.47</v>
      </c>
      <c r="I26" s="32">
        <f t="shared" si="7"/>
        <v>-169471.11</v>
      </c>
      <c r="J26" s="32">
        <f t="shared" si="7"/>
        <v>-41256.07</v>
      </c>
      <c r="K26" s="32">
        <f t="shared" si="7"/>
        <v>-1195183.82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-104717.9</v>
      </c>
      <c r="C27" s="32">
        <f aca="true" t="shared" si="8" ref="C27:J27">-ROUND((C9)*$E$3,2)</f>
        <v>-101183.3</v>
      </c>
      <c r="D27" s="32">
        <f t="shared" si="8"/>
        <v>-92028.6</v>
      </c>
      <c r="E27" s="32">
        <f t="shared" si="8"/>
        <v>-72725.9</v>
      </c>
      <c r="F27" s="32">
        <f t="shared" si="8"/>
        <v>-67213.3</v>
      </c>
      <c r="G27" s="32">
        <f t="shared" si="8"/>
        <v>-47811.7</v>
      </c>
      <c r="H27" s="32">
        <f t="shared" si="8"/>
        <v>-34873</v>
      </c>
      <c r="I27" s="32">
        <f t="shared" si="8"/>
        <v>-118465</v>
      </c>
      <c r="J27" s="32">
        <f t="shared" si="8"/>
        <v>-25520.5</v>
      </c>
      <c r="K27" s="32">
        <f>SUM(B27:J27)</f>
        <v>-664539.2000000001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-2438.1</v>
      </c>
      <c r="C29" s="32">
        <v>-1113.7</v>
      </c>
      <c r="D29" s="32">
        <v>-1625.4</v>
      </c>
      <c r="E29" s="32">
        <v>-1535.1</v>
      </c>
      <c r="F29" s="28">
        <v>0</v>
      </c>
      <c r="G29" s="32">
        <v>-752.5</v>
      </c>
      <c r="H29" s="32">
        <v>-121.28</v>
      </c>
      <c r="I29" s="32">
        <v>-189.28</v>
      </c>
      <c r="J29" s="32">
        <v>-58.39</v>
      </c>
      <c r="K29" s="32">
        <f>SUM(B29:J29)</f>
        <v>-7833.750000000001</v>
      </c>
      <c r="L29"/>
      <c r="M29"/>
      <c r="N29"/>
    </row>
    <row r="30" spans="1:14" ht="16.5" customHeight="1">
      <c r="A30" s="27" t="s">
        <v>22</v>
      </c>
      <c r="B30" s="32">
        <v>-100532.04</v>
      </c>
      <c r="C30" s="32">
        <v>-4007.51</v>
      </c>
      <c r="D30" s="32">
        <v>-34793.51</v>
      </c>
      <c r="E30" s="32">
        <v>-128577.96</v>
      </c>
      <c r="F30" s="28">
        <v>0</v>
      </c>
      <c r="G30" s="32">
        <v>-155842.65</v>
      </c>
      <c r="H30" s="32">
        <v>-32563.19</v>
      </c>
      <c r="I30" s="32">
        <v>-50816.83</v>
      </c>
      <c r="J30" s="32">
        <v>-15677.18</v>
      </c>
      <c r="K30" s="32">
        <f>SUM(B30:J30)</f>
        <v>-522810.87000000005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1373967.18</v>
      </c>
      <c r="C45" s="11">
        <f t="shared" si="10"/>
        <v>1311698.8299999998</v>
      </c>
      <c r="D45" s="11">
        <f t="shared" si="10"/>
        <v>1687589.3600000003</v>
      </c>
      <c r="E45" s="11">
        <f t="shared" si="10"/>
        <v>950982.3700000001</v>
      </c>
      <c r="F45" s="11">
        <f t="shared" si="10"/>
        <v>1025982.71</v>
      </c>
      <c r="G45" s="11">
        <f t="shared" si="10"/>
        <v>952172.0499999999</v>
      </c>
      <c r="H45" s="11">
        <f t="shared" si="10"/>
        <v>954233.17</v>
      </c>
      <c r="I45" s="11">
        <f t="shared" si="10"/>
        <v>1492374.31</v>
      </c>
      <c r="J45" s="11">
        <f t="shared" si="10"/>
        <v>502170.82999999996</v>
      </c>
      <c r="K45" s="22">
        <f>SUM(B45:J45)</f>
        <v>10251170.81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1373967.18</v>
      </c>
      <c r="C51" s="11">
        <f t="shared" si="11"/>
        <v>1311698.83</v>
      </c>
      <c r="D51" s="11">
        <f t="shared" si="11"/>
        <v>1687589.36</v>
      </c>
      <c r="E51" s="11">
        <f t="shared" si="11"/>
        <v>950982.37</v>
      </c>
      <c r="F51" s="11">
        <f t="shared" si="11"/>
        <v>1025982.71</v>
      </c>
      <c r="G51" s="11">
        <f t="shared" si="11"/>
        <v>952172.04</v>
      </c>
      <c r="H51" s="11">
        <f t="shared" si="11"/>
        <v>954233.16</v>
      </c>
      <c r="I51" s="11">
        <f t="shared" si="11"/>
        <v>1492374.31</v>
      </c>
      <c r="J51" s="11">
        <f t="shared" si="11"/>
        <v>502170.83</v>
      </c>
      <c r="K51" s="6">
        <f t="shared" si="11"/>
        <v>10251170.790000001</v>
      </c>
      <c r="L51" s="10"/>
    </row>
    <row r="52" spans="1:11" ht="16.5" customHeight="1">
      <c r="A52" s="8" t="s">
        <v>73</v>
      </c>
      <c r="B52" s="9">
        <v>1200984.71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1200984.71</v>
      </c>
    </row>
    <row r="53" spans="1:11" ht="16.5" customHeight="1">
      <c r="A53" s="8" t="s">
        <v>74</v>
      </c>
      <c r="B53" s="9">
        <v>172982.47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172982.47</v>
      </c>
    </row>
    <row r="54" spans="1:11" ht="16.5" customHeight="1">
      <c r="A54" s="8" t="s">
        <v>5</v>
      </c>
      <c r="B54" s="7">
        <v>0</v>
      </c>
      <c r="C54" s="9">
        <v>1311698.83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1311698.83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1687589.36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1687589.36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950982.37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950982.37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1025982.71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1025982.71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952172.04</v>
      </c>
      <c r="H58" s="7">
        <v>0</v>
      </c>
      <c r="I58" s="7">
        <v>0</v>
      </c>
      <c r="J58" s="7">
        <v>0</v>
      </c>
      <c r="K58" s="6">
        <f t="shared" si="12"/>
        <v>952172.04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954233.16</v>
      </c>
      <c r="I59" s="7">
        <v>0</v>
      </c>
      <c r="J59" s="7">
        <v>0</v>
      </c>
      <c r="K59" s="6">
        <f t="shared" si="12"/>
        <v>954233.16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562923.59</v>
      </c>
      <c r="J61" s="7">
        <v>0</v>
      </c>
      <c r="K61" s="6">
        <f t="shared" si="12"/>
        <v>562923.59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929450.72</v>
      </c>
      <c r="J62" s="7">
        <v>0</v>
      </c>
      <c r="K62" s="6">
        <f t="shared" si="12"/>
        <v>929450.72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502170.83</v>
      </c>
      <c r="K63" s="3">
        <f t="shared" si="12"/>
        <v>502170.83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2019-11-21T21:03:56Z</dcterms:modified>
  <cp:category/>
  <cp:version/>
  <cp:contentType/>
  <cp:contentStatus/>
</cp:coreProperties>
</file>