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<sst xmlns="http://schemas.openxmlformats.org/spreadsheetml/2006/main" count="83" uniqueCount="82">
  <si>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</si>
  <si>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</si>
  <si>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</si>
  <si>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</si>
  <si>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</si>
  <si>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</si>
  <si>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</si>
  <si>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</si>
  <si>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</si>
  <si>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</si>
  <si>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</si>
  <si>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</si>
  <si>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</si>
  <si>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</si>
  <si>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</si>
  <si>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</si>
  <si>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</si>
  <si>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</si>
  <si>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</si>
  <si>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</si>
  <si>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</si>
  <si>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</si>
  <si>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</si>
  <si>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</si>
  <si>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</si>
  <si>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</si>
  <si>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</si>
  <si>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</si>
  <si>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</si>
  <si>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</si>
  <si>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</si>
  <si>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</si>
  <si>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</si>
  <si>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</si>
  <si>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</si>
  <si>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</si>
  <si>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</si>
  <si>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</si>
  <si>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</si>
  <si>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</si>
  <si>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</si>
  <si>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</si>
  <si>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</si>
  <si>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</si>
  <si>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</si>
  <si>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</si>
  <si>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</si>
  <si>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</si>
  <si>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</si>
  <si>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</si>
  <si>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</si>
  <si>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</si>
  <si>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</si>
  <si>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</si>
  <si>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</si>
  <si>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</si>
  <si>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</si>
  <si>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</si>
  <si>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</si>
  <si>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</si>
  <si>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</si>
  <si>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</si>
  <si>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</si>
  <si>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</si>
  <si>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</si>
  <si>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</si>
  <si>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</si>
  <si>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</si>
  <si>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</si>
  <si>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</si>
  <si>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</si>
  <si>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</si>
  <si>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</si>
  <si>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</si>
  <si>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</si>
  <si>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</si>
  <si>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</si>
  <si>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</si>
  <si>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</si>
  <si>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</si>
  <si>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</si>
  <si>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12/11/19 - VENCIMENTO 21/11/19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</si>
</sst>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442702</v>
      </c>
      <c r="C7" s="49">
        <f t="shared" si="0"/>
        <v>369875</v>
      </c>
      <c r="D7" s="49">
        <f t="shared" si="0"/>
        <v>431884</v>
      </c>
      <c r="E7" s="49">
        <f t="shared" si="0"/>
        <v>284989</v>
      </c>
      <c r="F7" s="49">
        <f t="shared" si="0"/>
        <v>276788</v>
      </c>
      <c r="G7" s="49">
        <f t="shared" si="0"/>
        <v>305855</v>
      </c>
      <c r="H7" s="49">
        <f t="shared" si="0"/>
        <v>313654</v>
      </c>
      <c r="I7" s="49">
        <f t="shared" si="0"/>
        <v>503688</v>
      </c>
      <c r="J7" s="49">
        <f t="shared" si="0"/>
        <v>149258</v>
      </c>
      <c r="K7" s="49">
        <f t="shared" si="0"/>
        <v>3078693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24775</v>
      </c>
      <c r="C8" s="47">
        <f t="shared" si="1"/>
        <v>23679</v>
      </c>
      <c r="D8" s="47">
        <f t="shared" si="1"/>
        <v>22063</v>
      </c>
      <c r="E8" s="47">
        <f t="shared" si="1"/>
        <v>17006</v>
      </c>
      <c r="F8" s="47">
        <f t="shared" si="1"/>
        <v>16268</v>
      </c>
      <c r="G8" s="47">
        <f t="shared" si="1"/>
        <v>11389</v>
      </c>
      <c r="H8" s="47">
        <f t="shared" si="1"/>
        <v>8209</v>
      </c>
      <c r="I8" s="47">
        <f t="shared" si="1"/>
        <v>28191</v>
      </c>
      <c r="J8" s="47">
        <f t="shared" si="1"/>
        <v>6206</v>
      </c>
      <c r="K8" s="40">
        <f>SUM(B8:J8)</f>
        <v>157786</v>
      </c>
      <c r="L8"/>
      <c r="M8"/>
      <c r="N8"/>
    </row>
    <row r="9" spans="1:14" ht="16.5" customHeight="1">
      <c r="A9" s="24" t="s">
        <v>37</v>
      </c>
      <c r="B9" s="47">
        <v>24743</v>
      </c>
      <c r="C9" s="47">
        <v>23679</v>
      </c>
      <c r="D9" s="47">
        <v>22045</v>
      </c>
      <c r="E9" s="47">
        <v>16978</v>
      </c>
      <c r="F9" s="47">
        <v>16244</v>
      </c>
      <c r="G9" s="47">
        <v>11386</v>
      </c>
      <c r="H9" s="47">
        <v>8209</v>
      </c>
      <c r="I9" s="47">
        <v>28132</v>
      </c>
      <c r="J9" s="47">
        <v>6206</v>
      </c>
      <c r="K9" s="40">
        <f>SUM(B9:J9)</f>
        <v>157622</v>
      </c>
      <c r="L9"/>
      <c r="M9"/>
      <c r="N9"/>
    </row>
    <row r="10" spans="1:14" ht="16.5" customHeight="1">
      <c r="A10" s="24" t="s">
        <v>36</v>
      </c>
      <c r="B10" s="47">
        <v>32</v>
      </c>
      <c r="C10" s="47">
        <v>0</v>
      </c>
      <c r="D10" s="47">
        <v>18</v>
      </c>
      <c r="E10" s="47">
        <v>28</v>
      </c>
      <c r="F10" s="47">
        <v>24</v>
      </c>
      <c r="G10" s="47">
        <v>3</v>
      </c>
      <c r="H10" s="47">
        <v>0</v>
      </c>
      <c r="I10" s="47">
        <v>59</v>
      </c>
      <c r="J10" s="47">
        <v>0</v>
      </c>
      <c r="K10" s="40">
        <f>SUM(B10:J10)</f>
        <v>164</v>
      </c>
      <c r="L10"/>
      <c r="M10"/>
      <c r="N10"/>
    </row>
    <row r="11" spans="1:14" ht="16.5" customHeight="1">
      <c r="A11" s="46" t="s">
        <v>35</v>
      </c>
      <c r="B11" s="45">
        <v>417927</v>
      </c>
      <c r="C11" s="45">
        <v>346196</v>
      </c>
      <c r="D11" s="45">
        <v>409821</v>
      </c>
      <c r="E11" s="45">
        <v>267983</v>
      </c>
      <c r="F11" s="45">
        <v>260520</v>
      </c>
      <c r="G11" s="45">
        <v>294466</v>
      </c>
      <c r="H11" s="45">
        <v>305445</v>
      </c>
      <c r="I11" s="45">
        <v>475497</v>
      </c>
      <c r="J11" s="45">
        <v>143052</v>
      </c>
      <c r="K11" s="40">
        <f>SUM(B11:J11)</f>
        <v>2920907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1598084.61</v>
      </c>
      <c r="C17" s="38">
        <f t="shared" si="2"/>
        <v>1426206.27</v>
      </c>
      <c r="D17" s="38">
        <f t="shared" si="2"/>
        <v>1830795.8599999999</v>
      </c>
      <c r="E17" s="38">
        <f t="shared" si="2"/>
        <v>1150202.34</v>
      </c>
      <c r="F17" s="38">
        <f t="shared" si="2"/>
        <v>1080726.65</v>
      </c>
      <c r="G17" s="38">
        <f t="shared" si="2"/>
        <v>1153983.8399999999</v>
      </c>
      <c r="H17" s="38">
        <f t="shared" si="2"/>
        <v>1025748.4200000002</v>
      </c>
      <c r="I17" s="38">
        <f t="shared" si="2"/>
        <v>1653218.2</v>
      </c>
      <c r="J17" s="38">
        <f t="shared" si="2"/>
        <v>551104.59</v>
      </c>
      <c r="K17" s="38">
        <f aca="true" t="shared" si="3" ref="K17:K22">SUM(B17:J17)</f>
        <v>11470070.78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1505540.96</v>
      </c>
      <c r="C18" s="32">
        <f t="shared" si="4"/>
        <v>1380780.36</v>
      </c>
      <c r="D18" s="32">
        <f t="shared" si="4"/>
        <v>1785969.91</v>
      </c>
      <c r="E18" s="32">
        <f t="shared" si="4"/>
        <v>1026017.4</v>
      </c>
      <c r="F18" s="32">
        <f t="shared" si="4"/>
        <v>1053814.95</v>
      </c>
      <c r="G18" s="32">
        <f t="shared" si="4"/>
        <v>1177388.82</v>
      </c>
      <c r="H18" s="32">
        <f t="shared" si="4"/>
        <v>962478.66</v>
      </c>
      <c r="I18" s="32">
        <f t="shared" si="4"/>
        <v>1560223.95</v>
      </c>
      <c r="J18" s="32">
        <f t="shared" si="4"/>
        <v>523820.95</v>
      </c>
      <c r="K18" s="32">
        <f t="shared" si="3"/>
        <v>10976035.959999999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51916.12</v>
      </c>
      <c r="C19" s="32">
        <f t="shared" si="5"/>
        <v>19986.5</v>
      </c>
      <c r="D19" s="32">
        <f t="shared" si="5"/>
        <v>33389.65</v>
      </c>
      <c r="E19" s="32">
        <f t="shared" si="5"/>
        <v>102397.92</v>
      </c>
      <c r="F19" s="32">
        <f t="shared" si="5"/>
        <v>4561.98</v>
      </c>
      <c r="G19" s="32">
        <f t="shared" si="5"/>
        <v>-28751.08</v>
      </c>
      <c r="H19" s="32">
        <f t="shared" si="5"/>
        <v>59230.19</v>
      </c>
      <c r="I19" s="32">
        <f t="shared" si="5"/>
        <v>41480.78</v>
      </c>
      <c r="J19" s="32">
        <f t="shared" si="5"/>
        <v>26389.84</v>
      </c>
      <c r="K19" s="32">
        <f t="shared" si="3"/>
        <v>310601.9000000001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-147474.84</v>
      </c>
      <c r="C25" s="32">
        <f t="shared" si="6"/>
        <v>-106967.06</v>
      </c>
      <c r="D25" s="32">
        <f t="shared" si="6"/>
        <v>-135731.13</v>
      </c>
      <c r="E25" s="32">
        <f t="shared" si="6"/>
        <v>-161561.16999999998</v>
      </c>
      <c r="F25" s="32">
        <f t="shared" si="6"/>
        <v>-69849.2</v>
      </c>
      <c r="G25" s="32">
        <f t="shared" si="6"/>
        <v>-125052.53</v>
      </c>
      <c r="H25" s="32">
        <f t="shared" si="6"/>
        <v>-56342.299999999996</v>
      </c>
      <c r="I25" s="32">
        <f t="shared" si="6"/>
        <v>-153807.42</v>
      </c>
      <c r="J25" s="32">
        <f t="shared" si="6"/>
        <v>-42209.18</v>
      </c>
      <c r="K25" s="32">
        <f t="shared" si="6"/>
        <v>-998994.83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-147474.84</v>
      </c>
      <c r="C26" s="32">
        <f t="shared" si="7"/>
        <v>-106967.06</v>
      </c>
      <c r="D26" s="32">
        <f t="shared" si="7"/>
        <v>-117104.97</v>
      </c>
      <c r="E26" s="32">
        <f t="shared" si="7"/>
        <v>-161561.16999999998</v>
      </c>
      <c r="F26" s="32">
        <f t="shared" si="7"/>
        <v>-69849.2</v>
      </c>
      <c r="G26" s="32">
        <f t="shared" si="7"/>
        <v>-125052.53</v>
      </c>
      <c r="H26" s="32">
        <f t="shared" si="7"/>
        <v>-56342.299999999996</v>
      </c>
      <c r="I26" s="32">
        <f t="shared" si="7"/>
        <v>-153807.42</v>
      </c>
      <c r="J26" s="32">
        <f t="shared" si="7"/>
        <v>-36817</v>
      </c>
      <c r="K26" s="32">
        <f t="shared" si="7"/>
        <v>-974976.49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-106394.9</v>
      </c>
      <c r="C27" s="32">
        <f aca="true" t="shared" si="8" ref="C27:J27">-ROUND((C9)*$E$3,2)</f>
        <v>-101819.7</v>
      </c>
      <c r="D27" s="32">
        <f t="shared" si="8"/>
        <v>-94793.5</v>
      </c>
      <c r="E27" s="32">
        <f t="shared" si="8"/>
        <v>-73005.4</v>
      </c>
      <c r="F27" s="32">
        <f t="shared" si="8"/>
        <v>-69849.2</v>
      </c>
      <c r="G27" s="32">
        <f t="shared" si="8"/>
        <v>-48959.8</v>
      </c>
      <c r="H27" s="32">
        <f t="shared" si="8"/>
        <v>-35298.7</v>
      </c>
      <c r="I27" s="32">
        <f t="shared" si="8"/>
        <v>-120967.6</v>
      </c>
      <c r="J27" s="32">
        <f t="shared" si="8"/>
        <v>-26685.8</v>
      </c>
      <c r="K27" s="32">
        <f>SUM(B27:J27)</f>
        <v>-677774.6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-2408</v>
      </c>
      <c r="C29" s="32">
        <v>-1294.3</v>
      </c>
      <c r="D29" s="32">
        <v>-933.1</v>
      </c>
      <c r="E29" s="32">
        <v>-842.8</v>
      </c>
      <c r="F29" s="28">
        <v>0</v>
      </c>
      <c r="G29" s="32">
        <v>-933.1</v>
      </c>
      <c r="H29" s="32">
        <v>-165.18</v>
      </c>
      <c r="I29" s="32">
        <v>-257.77</v>
      </c>
      <c r="J29" s="32">
        <v>-79.52</v>
      </c>
      <c r="K29" s="32">
        <f>SUM(B29:J29)</f>
        <v>-6913.770000000002</v>
      </c>
      <c r="L29"/>
      <c r="M29"/>
      <c r="N29"/>
    </row>
    <row r="30" spans="1:14" ht="16.5" customHeight="1">
      <c r="A30" s="27" t="s">
        <v>22</v>
      </c>
      <c r="B30" s="32">
        <v>-38671.94</v>
      </c>
      <c r="C30" s="32">
        <v>-3853.06</v>
      </c>
      <c r="D30" s="32">
        <v>-21378.37</v>
      </c>
      <c r="E30" s="32">
        <v>-87712.97</v>
      </c>
      <c r="F30" s="28">
        <v>0</v>
      </c>
      <c r="G30" s="32">
        <v>-75159.63</v>
      </c>
      <c r="H30" s="32">
        <v>-20878.42</v>
      </c>
      <c r="I30" s="32">
        <v>-32582.05</v>
      </c>
      <c r="J30" s="32">
        <v>-10051.68</v>
      </c>
      <c r="K30" s="32">
        <f>SUM(B30:J30)</f>
        <v>-290288.12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1450609.77</v>
      </c>
      <c r="C45" s="11">
        <f t="shared" si="10"/>
        <v>1319239.21</v>
      </c>
      <c r="D45" s="11">
        <f t="shared" si="10"/>
        <v>1695064.73</v>
      </c>
      <c r="E45" s="11">
        <f t="shared" si="10"/>
        <v>988641.1700000002</v>
      </c>
      <c r="F45" s="11">
        <f t="shared" si="10"/>
        <v>1010877.45</v>
      </c>
      <c r="G45" s="11">
        <f t="shared" si="10"/>
        <v>1028931.3099999998</v>
      </c>
      <c r="H45" s="11">
        <f t="shared" si="10"/>
        <v>969406.1200000001</v>
      </c>
      <c r="I45" s="11">
        <f t="shared" si="10"/>
        <v>1499410.78</v>
      </c>
      <c r="J45" s="11">
        <f t="shared" si="10"/>
        <v>508895.41</v>
      </c>
      <c r="K45" s="22">
        <f>SUM(B45:J45)</f>
        <v>10471075.95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1450609.77</v>
      </c>
      <c r="C51" s="11">
        <f t="shared" si="11"/>
        <v>1319239.21</v>
      </c>
      <c r="D51" s="11">
        <f t="shared" si="11"/>
        <v>1695064.73</v>
      </c>
      <c r="E51" s="11">
        <f t="shared" si="11"/>
        <v>988641.17</v>
      </c>
      <c r="F51" s="11">
        <f t="shared" si="11"/>
        <v>1010877.46</v>
      </c>
      <c r="G51" s="11">
        <f t="shared" si="11"/>
        <v>1028931.31</v>
      </c>
      <c r="H51" s="11">
        <f t="shared" si="11"/>
        <v>969406.12</v>
      </c>
      <c r="I51" s="11">
        <f t="shared" si="11"/>
        <v>1499410.78</v>
      </c>
      <c r="J51" s="11">
        <f t="shared" si="11"/>
        <v>508895.41</v>
      </c>
      <c r="K51" s="6">
        <f t="shared" si="11"/>
        <v>10471075.96</v>
      </c>
      <c r="L51" s="10"/>
    </row>
    <row r="52" spans="1:11" ht="16.5" customHeight="1">
      <c r="A52" s="8" t="s">
        <v>73</v>
      </c>
      <c r="B52" s="9">
        <v>1268123.06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1268123.06</v>
      </c>
    </row>
    <row r="53" spans="1:11" ht="16.5" customHeight="1">
      <c r="A53" s="8" t="s">
        <v>74</v>
      </c>
      <c r="B53" s="9">
        <v>182486.71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182486.71</v>
      </c>
    </row>
    <row r="54" spans="1:11" ht="16.5" customHeight="1">
      <c r="A54" s="8" t="s">
        <v>5</v>
      </c>
      <c r="B54" s="7">
        <v>0</v>
      </c>
      <c r="C54" s="9">
        <v>1319239.21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1319239.21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1695064.73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1695064.73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988641.17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988641.17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1010877.46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1010877.46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1028931.31</v>
      </c>
      <c r="H58" s="7">
        <v>0</v>
      </c>
      <c r="I58" s="7">
        <v>0</v>
      </c>
      <c r="J58" s="7">
        <v>0</v>
      </c>
      <c r="K58" s="6">
        <f t="shared" si="12"/>
        <v>1028931.31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969406.12</v>
      </c>
      <c r="I59" s="7">
        <v>0</v>
      </c>
      <c r="J59" s="7">
        <v>0</v>
      </c>
      <c r="K59" s="6">
        <f t="shared" si="12"/>
        <v>969406.12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557181.05</v>
      </c>
      <c r="J61" s="7">
        <v>0</v>
      </c>
      <c r="K61" s="6">
        <f t="shared" si="12"/>
        <v>557181.05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942229.73</v>
      </c>
      <c r="J62" s="7">
        <v>0</v>
      </c>
      <c r="K62" s="6">
        <f t="shared" si="12"/>
        <v>942229.73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508895.41</v>
      </c>
      <c r="K63" s="3">
        <f t="shared" si="12"/>
        <v>508895.41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2019-11-19T18:05:02Z</dcterms:modified>
  <cp:category/>
  <cp:version/>
  <cp:contentType/>
  <cp:contentStatus/>
</cp:coreProperties>
</file>