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<sst xmlns="http://schemas.openxmlformats.org/spreadsheetml/2006/main" count="83" uniqueCount="82">
  <si>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</si>
  <si>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</si>
  <si>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</si>
  <si>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</si>
  <si>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</si>
  <si>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</si>
  <si>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</si>
  <si>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</si>
  <si>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</si>
  <si>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</si>
  <si>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</si>
  <si>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</si>
  <si>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</si>
  <si>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</si>
  <si>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</si>
  <si>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</si>
  <si>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</si>
  <si>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</si>
  <si>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</si>
  <si>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</si>
  <si>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</si>
  <si>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</si>
  <si>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</si>
  <si>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</si>
  <si>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</si>
  <si>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</si>
  <si>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</si>
  <si>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</si>
  <si>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</si>
  <si>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</si>
  <si>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</si>
  <si>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</si>
  <si>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</si>
  <si>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</si>
  <si>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</si>
  <si>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</si>
  <si>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</si>
  <si>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</si>
  <si>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</si>
  <si>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</si>
  <si>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</si>
  <si>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</si>
  <si>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</si>
  <si>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</si>
  <si>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</si>
  <si>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</si>
  <si>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</si>
  <si>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</si>
  <si>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</si>
  <si>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</si>
  <si>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</si>
  <si>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</si>
  <si>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</si>
  <si>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</si>
  <si>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</si>
  <si>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</si>
  <si>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</si>
  <si>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</si>
  <si>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</si>
  <si>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</si>
  <si>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</si>
  <si>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</si>
  <si>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</si>
  <si>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</si>
  <si>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</si>
  <si>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</si>
  <si>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</si>
  <si>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</si>
  <si>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</si>
  <si>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</si>
  <si>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</si>
  <si>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</si>
  <si>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</si>
  <si>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</si>
  <si>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</si>
  <si>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</si>
  <si>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</si>
  <si>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</si>
  <si>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</si>
  <si>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</si>
  <si>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</si>
  <si>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11/11/19 - VENCIMENTO 19/11/19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</si>
</sst>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430081</v>
      </c>
      <c r="C7" s="49">
        <f t="shared" si="0"/>
        <v>359324</v>
      </c>
      <c r="D7" s="49">
        <f t="shared" si="0"/>
        <v>422902</v>
      </c>
      <c r="E7" s="49">
        <f t="shared" si="0"/>
        <v>278174</v>
      </c>
      <c r="F7" s="49">
        <f t="shared" si="0"/>
        <v>270323</v>
      </c>
      <c r="G7" s="49">
        <f t="shared" si="0"/>
        <v>298929</v>
      </c>
      <c r="H7" s="49">
        <f t="shared" si="0"/>
        <v>310343</v>
      </c>
      <c r="I7" s="49">
        <f t="shared" si="0"/>
        <v>489356</v>
      </c>
      <c r="J7" s="49">
        <f t="shared" si="0"/>
        <v>146255</v>
      </c>
      <c r="K7" s="49">
        <f t="shared" si="0"/>
        <v>3005687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26252</v>
      </c>
      <c r="C8" s="47">
        <f t="shared" si="1"/>
        <v>25111</v>
      </c>
      <c r="D8" s="47">
        <f t="shared" si="1"/>
        <v>23435</v>
      </c>
      <c r="E8" s="47">
        <f t="shared" si="1"/>
        <v>17767</v>
      </c>
      <c r="F8" s="47">
        <f t="shared" si="1"/>
        <v>16479</v>
      </c>
      <c r="G8" s="47">
        <f t="shared" si="1"/>
        <v>12020</v>
      </c>
      <c r="H8" s="47">
        <f t="shared" si="1"/>
        <v>9808</v>
      </c>
      <c r="I8" s="47">
        <f t="shared" si="1"/>
        <v>28719</v>
      </c>
      <c r="J8" s="47">
        <f t="shared" si="1"/>
        <v>6210</v>
      </c>
      <c r="K8" s="40">
        <f>SUM(B8:J8)</f>
        <v>165801</v>
      </c>
      <c r="L8"/>
      <c r="M8"/>
      <c r="N8"/>
    </row>
    <row r="9" spans="1:14" ht="16.5" customHeight="1">
      <c r="A9" s="24" t="s">
        <v>37</v>
      </c>
      <c r="B9" s="47">
        <v>26222</v>
      </c>
      <c r="C9" s="47">
        <v>25109</v>
      </c>
      <c r="D9" s="47">
        <v>23415</v>
      </c>
      <c r="E9" s="47">
        <v>17750</v>
      </c>
      <c r="F9" s="47">
        <v>16468</v>
      </c>
      <c r="G9" s="47">
        <v>12018</v>
      </c>
      <c r="H9" s="47">
        <v>9808</v>
      </c>
      <c r="I9" s="47">
        <v>28674</v>
      </c>
      <c r="J9" s="47">
        <v>6210</v>
      </c>
      <c r="K9" s="40">
        <f>SUM(B9:J9)</f>
        <v>165674</v>
      </c>
      <c r="L9"/>
      <c r="M9"/>
      <c r="N9"/>
    </row>
    <row r="10" spans="1:14" ht="16.5" customHeight="1">
      <c r="A10" s="24" t="s">
        <v>36</v>
      </c>
      <c r="B10" s="47">
        <v>30</v>
      </c>
      <c r="C10" s="47">
        <v>2</v>
      </c>
      <c r="D10" s="47">
        <v>20</v>
      </c>
      <c r="E10" s="47">
        <v>17</v>
      </c>
      <c r="F10" s="47">
        <v>11</v>
      </c>
      <c r="G10" s="47">
        <v>2</v>
      </c>
      <c r="H10" s="47">
        <v>0</v>
      </c>
      <c r="I10" s="47">
        <v>45</v>
      </c>
      <c r="J10" s="47">
        <v>0</v>
      </c>
      <c r="K10" s="40">
        <f>SUM(B10:J10)</f>
        <v>127</v>
      </c>
      <c r="L10"/>
      <c r="M10"/>
      <c r="N10"/>
    </row>
    <row r="11" spans="1:14" ht="16.5" customHeight="1">
      <c r="A11" s="46" t="s">
        <v>35</v>
      </c>
      <c r="B11" s="45">
        <v>403829</v>
      </c>
      <c r="C11" s="45">
        <v>334213</v>
      </c>
      <c r="D11" s="45">
        <v>399467</v>
      </c>
      <c r="E11" s="45">
        <v>260407</v>
      </c>
      <c r="F11" s="45">
        <v>253844</v>
      </c>
      <c r="G11" s="45">
        <v>286909</v>
      </c>
      <c r="H11" s="45">
        <v>300535</v>
      </c>
      <c r="I11" s="45">
        <v>460637</v>
      </c>
      <c r="J11" s="45">
        <v>140045</v>
      </c>
      <c r="K11" s="40">
        <f>SUM(B11:J11)</f>
        <v>2839886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1553683.03</v>
      </c>
      <c r="C17" s="38">
        <f t="shared" si="2"/>
        <v>1386248.2</v>
      </c>
      <c r="D17" s="38">
        <f t="shared" si="2"/>
        <v>1792958.18</v>
      </c>
      <c r="E17" s="38">
        <f t="shared" si="2"/>
        <v>1123218.31</v>
      </c>
      <c r="F17" s="38">
        <f t="shared" si="2"/>
        <v>1056005.9100000001</v>
      </c>
      <c r="G17" s="38">
        <f t="shared" si="2"/>
        <v>1127973.2699999998</v>
      </c>
      <c r="H17" s="38">
        <f t="shared" si="2"/>
        <v>1014963.04</v>
      </c>
      <c r="I17" s="38">
        <f t="shared" si="2"/>
        <v>1607643.0999999999</v>
      </c>
      <c r="J17" s="38">
        <f t="shared" si="2"/>
        <v>540034.6099999999</v>
      </c>
      <c r="K17" s="38">
        <f aca="true" t="shared" si="3" ref="K17:K22">SUM(B17:J17)</f>
        <v>11202727.65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1462619.46</v>
      </c>
      <c r="C18" s="32">
        <f t="shared" si="4"/>
        <v>1341392.42</v>
      </c>
      <c r="D18" s="32">
        <f t="shared" si="4"/>
        <v>1748826.64</v>
      </c>
      <c r="E18" s="32">
        <f t="shared" si="4"/>
        <v>1001482.03</v>
      </c>
      <c r="F18" s="32">
        <f t="shared" si="4"/>
        <v>1029200.76</v>
      </c>
      <c r="G18" s="32">
        <f t="shared" si="4"/>
        <v>1150727.19</v>
      </c>
      <c r="H18" s="32">
        <f t="shared" si="4"/>
        <v>952318.53</v>
      </c>
      <c r="I18" s="32">
        <f t="shared" si="4"/>
        <v>1515829.15</v>
      </c>
      <c r="J18" s="32">
        <f t="shared" si="4"/>
        <v>513281.92</v>
      </c>
      <c r="K18" s="32">
        <f t="shared" si="3"/>
        <v>10715678.1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50436.04</v>
      </c>
      <c r="C19" s="32">
        <f t="shared" si="5"/>
        <v>19416.37</v>
      </c>
      <c r="D19" s="32">
        <f t="shared" si="5"/>
        <v>32695.24</v>
      </c>
      <c r="E19" s="32">
        <f t="shared" si="5"/>
        <v>99949.26</v>
      </c>
      <c r="F19" s="32">
        <f t="shared" si="5"/>
        <v>4455.43</v>
      </c>
      <c r="G19" s="32">
        <f t="shared" si="5"/>
        <v>-28100.02</v>
      </c>
      <c r="H19" s="32">
        <f t="shared" si="5"/>
        <v>58604.94</v>
      </c>
      <c r="I19" s="32">
        <f t="shared" si="5"/>
        <v>40300.48</v>
      </c>
      <c r="J19" s="32">
        <f t="shared" si="5"/>
        <v>25858.89</v>
      </c>
      <c r="K19" s="32">
        <f t="shared" si="3"/>
        <v>303616.63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-301957.93</v>
      </c>
      <c r="C25" s="32">
        <f t="shared" si="6"/>
        <v>-112829.76999999999</v>
      </c>
      <c r="D25" s="32">
        <f t="shared" si="6"/>
        <v>-176895.96</v>
      </c>
      <c r="E25" s="32">
        <f t="shared" si="6"/>
        <v>-285721.8</v>
      </c>
      <c r="F25" s="32">
        <f t="shared" si="6"/>
        <v>-70812.4</v>
      </c>
      <c r="G25" s="32">
        <f t="shared" si="6"/>
        <v>-323841.95</v>
      </c>
      <c r="H25" s="32">
        <f t="shared" si="6"/>
        <v>-99099.18</v>
      </c>
      <c r="I25" s="32">
        <f t="shared" si="6"/>
        <v>-212132.75</v>
      </c>
      <c r="J25" s="32">
        <f t="shared" si="6"/>
        <v>-59500.96</v>
      </c>
      <c r="K25" s="32">
        <f t="shared" si="6"/>
        <v>-1642792.7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-301957.93</v>
      </c>
      <c r="C26" s="32">
        <f t="shared" si="7"/>
        <v>-112829.76999999999</v>
      </c>
      <c r="D26" s="32">
        <f t="shared" si="7"/>
        <v>-158269.8</v>
      </c>
      <c r="E26" s="32">
        <f t="shared" si="7"/>
        <v>-285721.8</v>
      </c>
      <c r="F26" s="32">
        <f t="shared" si="7"/>
        <v>-70812.4</v>
      </c>
      <c r="G26" s="32">
        <f t="shared" si="7"/>
        <v>-323841.95</v>
      </c>
      <c r="H26" s="32">
        <f t="shared" si="7"/>
        <v>-99099.18</v>
      </c>
      <c r="I26" s="32">
        <f t="shared" si="7"/>
        <v>-212132.75</v>
      </c>
      <c r="J26" s="32">
        <f t="shared" si="7"/>
        <v>-54108.78</v>
      </c>
      <c r="K26" s="32">
        <f t="shared" si="7"/>
        <v>-1618774.3599999999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-112754.6</v>
      </c>
      <c r="C27" s="32">
        <f aca="true" t="shared" si="8" ref="C27:J27">-ROUND((C9)*$E$3,2)</f>
        <v>-107968.7</v>
      </c>
      <c r="D27" s="32">
        <f t="shared" si="8"/>
        <v>-100684.5</v>
      </c>
      <c r="E27" s="32">
        <f t="shared" si="8"/>
        <v>-76325</v>
      </c>
      <c r="F27" s="32">
        <f t="shared" si="8"/>
        <v>-70812.4</v>
      </c>
      <c r="G27" s="32">
        <f t="shared" si="8"/>
        <v>-51677.4</v>
      </c>
      <c r="H27" s="32">
        <f t="shared" si="8"/>
        <v>-42174.4</v>
      </c>
      <c r="I27" s="32">
        <f t="shared" si="8"/>
        <v>-123298.2</v>
      </c>
      <c r="J27" s="32">
        <f t="shared" si="8"/>
        <v>-26703</v>
      </c>
      <c r="K27" s="32">
        <f>SUM(B27:J27)</f>
        <v>-712398.2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-5628.7</v>
      </c>
      <c r="C29" s="32">
        <v>-1027.7</v>
      </c>
      <c r="D29" s="32">
        <v>-1917.8</v>
      </c>
      <c r="E29" s="32">
        <v>-2399.4</v>
      </c>
      <c r="F29" s="28">
        <v>0</v>
      </c>
      <c r="G29" s="32">
        <v>-1444.8</v>
      </c>
      <c r="H29" s="32">
        <v>-339.61</v>
      </c>
      <c r="I29" s="32">
        <v>-529.96</v>
      </c>
      <c r="J29" s="32">
        <v>-163.49</v>
      </c>
      <c r="K29" s="32">
        <f>SUM(B29:J29)</f>
        <v>-13451.459999999997</v>
      </c>
      <c r="L29"/>
      <c r="M29"/>
      <c r="N29"/>
    </row>
    <row r="30" spans="1:14" ht="16.5" customHeight="1">
      <c r="A30" s="27" t="s">
        <v>22</v>
      </c>
      <c r="B30" s="32">
        <v>-183574.63</v>
      </c>
      <c r="C30" s="32">
        <v>-3833.37</v>
      </c>
      <c r="D30" s="32">
        <v>-55667.5</v>
      </c>
      <c r="E30" s="32">
        <v>-206997.4</v>
      </c>
      <c r="F30" s="28">
        <v>0</v>
      </c>
      <c r="G30" s="32">
        <v>-270719.75</v>
      </c>
      <c r="H30" s="32">
        <v>-56585.17</v>
      </c>
      <c r="I30" s="32">
        <v>-88304.59</v>
      </c>
      <c r="J30" s="32">
        <v>-27242.29</v>
      </c>
      <c r="K30" s="32">
        <f>SUM(B30:J30)</f>
        <v>-892924.7000000001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0</v>
      </c>
      <c r="C31" s="29">
        <f t="shared" si="9"/>
        <v>0</v>
      </c>
      <c r="D31" s="29">
        <f t="shared" si="9"/>
        <v>-18626.16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1251725.1</v>
      </c>
      <c r="C45" s="11">
        <f t="shared" si="10"/>
        <v>1273418.43</v>
      </c>
      <c r="D45" s="11">
        <f t="shared" si="10"/>
        <v>1616062.22</v>
      </c>
      <c r="E45" s="11">
        <f t="shared" si="10"/>
        <v>837496.51</v>
      </c>
      <c r="F45" s="11">
        <f t="shared" si="10"/>
        <v>985193.5100000001</v>
      </c>
      <c r="G45" s="11">
        <f t="shared" si="10"/>
        <v>804131.3199999998</v>
      </c>
      <c r="H45" s="11">
        <f t="shared" si="10"/>
        <v>915863.8600000001</v>
      </c>
      <c r="I45" s="11">
        <f t="shared" si="10"/>
        <v>1395510.3499999999</v>
      </c>
      <c r="J45" s="11">
        <f t="shared" si="10"/>
        <v>480533.64999999985</v>
      </c>
      <c r="K45" s="22">
        <f>SUM(B45:J45)</f>
        <v>9559934.950000001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1251725.1</v>
      </c>
      <c r="C51" s="11">
        <f t="shared" si="11"/>
        <v>1273418.43</v>
      </c>
      <c r="D51" s="11">
        <f t="shared" si="11"/>
        <v>1616062.23</v>
      </c>
      <c r="E51" s="11">
        <f t="shared" si="11"/>
        <v>837496.52</v>
      </c>
      <c r="F51" s="11">
        <f t="shared" si="11"/>
        <v>985193.51</v>
      </c>
      <c r="G51" s="11">
        <f t="shared" si="11"/>
        <v>804131.32</v>
      </c>
      <c r="H51" s="11">
        <f t="shared" si="11"/>
        <v>915863.86</v>
      </c>
      <c r="I51" s="11">
        <f t="shared" si="11"/>
        <v>1395510.35</v>
      </c>
      <c r="J51" s="11">
        <f t="shared" si="11"/>
        <v>480533.65</v>
      </c>
      <c r="K51" s="6">
        <f t="shared" si="11"/>
        <v>9559934.97</v>
      </c>
      <c r="L51" s="10"/>
    </row>
    <row r="52" spans="1:11" ht="16.5" customHeight="1">
      <c r="A52" s="8" t="s">
        <v>73</v>
      </c>
      <c r="B52" s="9">
        <v>1093507.05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1093507.05</v>
      </c>
    </row>
    <row r="53" spans="1:11" ht="16.5" customHeight="1">
      <c r="A53" s="8" t="s">
        <v>74</v>
      </c>
      <c r="B53" s="9">
        <v>158218.05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158218.05</v>
      </c>
    </row>
    <row r="54" spans="1:11" ht="16.5" customHeight="1">
      <c r="A54" s="8" t="s">
        <v>5</v>
      </c>
      <c r="B54" s="7">
        <v>0</v>
      </c>
      <c r="C54" s="9">
        <v>1273418.43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1273418.43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1616062.23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1616062.23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837496.52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837496.52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985193.51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985193.51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804131.32</v>
      </c>
      <c r="H58" s="7">
        <v>0</v>
      </c>
      <c r="I58" s="7">
        <v>0</v>
      </c>
      <c r="J58" s="7">
        <v>0</v>
      </c>
      <c r="K58" s="6">
        <f t="shared" si="12"/>
        <v>804131.32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915863.86</v>
      </c>
      <c r="I59" s="7">
        <v>0</v>
      </c>
      <c r="J59" s="7">
        <v>0</v>
      </c>
      <c r="K59" s="6">
        <f t="shared" si="12"/>
        <v>915863.86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543411.73</v>
      </c>
      <c r="J61" s="7">
        <v>0</v>
      </c>
      <c r="K61" s="6">
        <f t="shared" si="12"/>
        <v>543411.73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852098.62</v>
      </c>
      <c r="J62" s="7">
        <v>0</v>
      </c>
      <c r="K62" s="6">
        <f t="shared" si="12"/>
        <v>852098.62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480533.65</v>
      </c>
      <c r="K63" s="3">
        <f t="shared" si="12"/>
        <v>480533.65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90993.03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6596.12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2019-11-18T18:37:12Z</dcterms:modified>
  <cp:category/>
  <cp:version/>
  <cp:contentType/>
  <cp:contentStatus/>
</cp:coreProperties>
</file>