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SISTEMA'!$A$1:$O$25</definedName>
    <definedName name="_xlnm.Print_Titles" localSheetId="0">'RESUMO SISTEMA'!$1:$21</definedName>
  </definedNames>
  <calcPr fullCalcOnLoad="1"/>
</workbook>
</file>

<file path=xl/sharedStrings.xml><?xml version="1.0" encoding="utf-8"?>
<sst xmlns="http://schemas.openxmlformats.org/spreadsheetml/2006/main" count="105" uniqueCount="72">
  <si>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</si>
  <si>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</si>
  <si>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</si>
  <si>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</si>
  <si>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</si>
  <si>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</si>
  <si>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</si>
  <si>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</si>
  <si>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</si>
  <si>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</si>
  <si>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</si>
  <si>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</si>
  <si>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</si>
  <si>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</si>
  <si>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</si>
  <si>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</si>
  <si>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</si>
  <si>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</si>
  <si>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</si>
  <si>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</si>
  <si>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</si>
  <si>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</si>
  <si>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</si>
  <si>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</si>
  <si>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</si>
  <si>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</si>
  <si>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</si>
  <si>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Imperial Transportes Urbanos Ltda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</si>
  <si>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</si>
  <si>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</si>
  <si>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</si>
  <si>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</si>
  <si>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</si>
  <si>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</si>
  <si>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</si>
  <si>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</si>
  <si>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</si>
  <si>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</si>
  <si>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</si>
  <si>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</si>
  <si>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</si>
  <si>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</si>
  <si>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</si>
  <si>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</si>
  <si>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</si>
  <si>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</si>
  <si>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</si>
  <si>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</si>
  <si>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</si>
  <si>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</si>
  <si>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</si>
  <si>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</si>
  <si>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</si>
  <si>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Área 5.1</t>
  </si>
  <si>
    <t>Ambiental</t>
  </si>
  <si>
    <t>PERÍODO DE OPERAÇÃO 01/06/19 A 30/06/19 - VENCIMENTO 08/06/19 A 05/07/19</t>
  </si>
  <si>
    <t>Consórcio Transnoroeste</t>
  </si>
  <si>
    <t>Área 1.0</t>
  </si>
  <si>
    <t>Área 2.0</t>
  </si>
  <si>
    <t>Área 3.0</t>
  </si>
  <si>
    <t>Área 3.1</t>
  </si>
  <si>
    <t>Área 4.0</t>
  </si>
  <si>
    <t>Área 4.1</t>
  </si>
  <si>
    <t>Área 5.0</t>
  </si>
  <si>
    <t>Átea 5.1</t>
  </si>
  <si>
    <t>Área 6.0</t>
  </si>
  <si>
    <t>Área 6.1</t>
  </si>
  <si>
    <t>Área 7.0</t>
  </si>
  <si>
    <t>Área 8.0</t>
  </si>
  <si>
    <t>Área 8.1</t>
  </si>
  <si>
    <t>SUBISTEMA LOCAL
(DE 01 A 23/06/19)</t>
  </si>
  <si>
    <t>SUBISTEMA LOCAL
(DE 24 A 30/06/19)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</si>
</sst>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74" fontId="40" fillId="0" borderId="10" xfId="45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9"/>
  <sheetViews>
    <sheetView tabSelected="1" zoomScale="80" zoomScaleNormal="80" zoomScalePageLayoutView="0" workbookViewId="0" topLeftCell="A1">
      <selection activeCell="A11" sqref="A11:A13"/>
    </sheetView>
  </sheetViews>
  <sheetFormatPr defaultColWidth="9.00390625" defaultRowHeight="14.25"/>
  <cols>
    <col min="1" max="1" width="42.75390625" style="1" customWidth="1"/>
    <col min="2" max="2" width="14.87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7" width="16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" width="16.50390625" style="1" customWidth="1"/>
    <col min="17" max="17" width="12.75390625" style="1" customWidth="1"/>
    <col min="18" max="18" width="15.50390625" style="1" customWidth="1"/>
    <col min="19" max="16384" width="9.00390625" style="1" customWidth="1"/>
  </cols>
  <sheetData>
    <row r="1" spans="1:16" ht="39.75" customHeight="1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39.75" customHeight="1">
      <c r="A2" s="25" t="s">
        <v>55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4"/>
      <c r="J3" s="14"/>
      <c r="K3" s="5"/>
    </row>
    <row r="4" spans="1:16" ht="46.5" customHeight="1">
      <c r="A4" s="19" t="s">
        <v>10</v>
      </c>
      <c r="B4" s="6" t="s">
        <v>7</v>
      </c>
      <c r="C4" s="6" t="s">
        <v>8</v>
      </c>
      <c r="D4" s="6" t="s">
        <v>35</v>
      </c>
      <c r="E4" s="6" t="s">
        <v>16</v>
      </c>
      <c r="F4" s="6" t="s">
        <v>17</v>
      </c>
      <c r="G4" s="6" t="s">
        <v>33</v>
      </c>
      <c r="H4" s="6" t="s">
        <v>30</v>
      </c>
      <c r="I4" s="6" t="s">
        <v>34</v>
      </c>
      <c r="J4" s="6" t="s">
        <v>31</v>
      </c>
      <c r="K4" s="6" t="s">
        <v>32</v>
      </c>
      <c r="L4" s="6" t="s">
        <v>35</v>
      </c>
      <c r="M4" s="6" t="s">
        <v>37</v>
      </c>
      <c r="N4" s="6" t="s">
        <v>54</v>
      </c>
      <c r="O4" s="6" t="s">
        <v>9</v>
      </c>
      <c r="P4" s="23" t="s">
        <v>11</v>
      </c>
    </row>
    <row r="5" spans="1:16" ht="31.5" customHeight="1">
      <c r="A5" s="19"/>
      <c r="B5" s="3" t="s">
        <v>0</v>
      </c>
      <c r="C5" s="3" t="s">
        <v>1</v>
      </c>
      <c r="D5" s="3" t="s">
        <v>2</v>
      </c>
      <c r="E5" s="3" t="s">
        <v>29</v>
      </c>
      <c r="F5" s="3" t="s">
        <v>29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5</v>
      </c>
      <c r="O5" s="3" t="s">
        <v>6</v>
      </c>
      <c r="P5" s="24"/>
    </row>
    <row r="6" spans="1:19" ht="27" customHeight="1">
      <c r="A6" s="10" t="s">
        <v>13</v>
      </c>
      <c r="B6" s="11">
        <v>42735221.84999999</v>
      </c>
      <c r="C6" s="11">
        <v>63901411.82999999</v>
      </c>
      <c r="D6" s="11">
        <v>69198679.28999999</v>
      </c>
      <c r="E6" s="11">
        <v>13419548.08</v>
      </c>
      <c r="F6" s="11">
        <v>24170137.849999994</v>
      </c>
      <c r="G6" s="11">
        <v>39025876.1</v>
      </c>
      <c r="H6" s="11">
        <v>31364163.190000005</v>
      </c>
      <c r="I6" s="11">
        <v>25197169.92</v>
      </c>
      <c r="J6" s="11">
        <v>10045387.200000001</v>
      </c>
      <c r="K6" s="11">
        <v>10156834.88</v>
      </c>
      <c r="L6" s="11">
        <v>22197690.029999997</v>
      </c>
      <c r="M6" s="11">
        <v>32774660.899999995</v>
      </c>
      <c r="N6" s="11">
        <v>0</v>
      </c>
      <c r="O6" s="11">
        <v>38020649.25999999</v>
      </c>
      <c r="P6" s="11">
        <f>SUM(B6:O6)</f>
        <v>422207430.37999994</v>
      </c>
      <c r="Q6"/>
      <c r="R6"/>
      <c r="S6"/>
    </row>
    <row r="7" spans="1:19" ht="27" customHeight="1">
      <c r="A7" s="2" t="s">
        <v>14</v>
      </c>
      <c r="B7" s="9">
        <v>-6750835.099999987</v>
      </c>
      <c r="C7" s="9">
        <v>-8174275.159999996</v>
      </c>
      <c r="D7" s="9">
        <v>-8107488.25</v>
      </c>
      <c r="E7" s="9">
        <v>-3811433.9499999993</v>
      </c>
      <c r="F7" s="9">
        <v>-1719820.969999995</v>
      </c>
      <c r="G7" s="9">
        <v>-6871564.090000007</v>
      </c>
      <c r="H7" s="9">
        <v>-3854408.610000003</v>
      </c>
      <c r="I7" s="9">
        <v>-4534414.390000004</v>
      </c>
      <c r="J7" s="9">
        <v>-1337388.4100000001</v>
      </c>
      <c r="K7" s="9">
        <v>-786919.9900000021</v>
      </c>
      <c r="L7" s="9">
        <v>-2771302.609999992</v>
      </c>
      <c r="M7" s="9">
        <v>-4385752.3099999875</v>
      </c>
      <c r="N7" s="9">
        <v>64527.84</v>
      </c>
      <c r="O7" s="9">
        <v>-5652516.229999997</v>
      </c>
      <c r="P7" s="9">
        <f>SUM(B7:O7)</f>
        <v>-58693592.22999995</v>
      </c>
      <c r="Q7"/>
      <c r="R7"/>
      <c r="S7"/>
    </row>
    <row r="8" spans="1:16" ht="27" customHeight="1">
      <c r="A8" s="7" t="s">
        <v>15</v>
      </c>
      <c r="B8" s="8">
        <f>B6+B7</f>
        <v>35984386.75</v>
      </c>
      <c r="C8" s="8">
        <f aca="true" t="shared" si="0" ref="C8:O8">C6+C7</f>
        <v>55727136.669999994</v>
      </c>
      <c r="D8" s="8">
        <f t="shared" si="0"/>
        <v>61091191.03999999</v>
      </c>
      <c r="E8" s="8">
        <f t="shared" si="0"/>
        <v>9608114.13</v>
      </c>
      <c r="F8" s="8">
        <f t="shared" si="0"/>
        <v>22450316.88</v>
      </c>
      <c r="G8" s="8">
        <f t="shared" si="0"/>
        <v>32154312.009999994</v>
      </c>
      <c r="H8" s="8">
        <f t="shared" si="0"/>
        <v>27509754.580000002</v>
      </c>
      <c r="I8" s="8">
        <f t="shared" si="0"/>
        <v>20662755.529999997</v>
      </c>
      <c r="J8" s="8">
        <f t="shared" si="0"/>
        <v>8707998.790000001</v>
      </c>
      <c r="K8" s="8">
        <f t="shared" si="0"/>
        <v>9369914.889999999</v>
      </c>
      <c r="L8" s="8">
        <f t="shared" si="0"/>
        <v>19426387.420000006</v>
      </c>
      <c r="M8" s="8">
        <f t="shared" si="0"/>
        <v>28388908.590000007</v>
      </c>
      <c r="N8" s="8">
        <f t="shared" si="0"/>
        <v>64527.84</v>
      </c>
      <c r="O8" s="8">
        <f t="shared" si="0"/>
        <v>32368133.029999994</v>
      </c>
      <c r="P8" s="8">
        <f>SUM(B8:O8)</f>
        <v>363513838.15</v>
      </c>
    </row>
    <row r="9" ht="36" customHeight="1"/>
    <row r="10" ht="36" customHeight="1"/>
    <row r="11" spans="1:15" ht="19.5" customHeight="1">
      <c r="A11" s="18" t="s">
        <v>70</v>
      </c>
      <c r="B11" s="19" t="s">
        <v>25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 t="s">
        <v>18</v>
      </c>
    </row>
    <row r="12" spans="1:15" ht="54" customHeight="1">
      <c r="A12" s="19"/>
      <c r="B12" s="4" t="s">
        <v>56</v>
      </c>
      <c r="C12" s="4" t="s">
        <v>56</v>
      </c>
      <c r="D12" s="4" t="s">
        <v>19</v>
      </c>
      <c r="E12" s="4" t="s">
        <v>36</v>
      </c>
      <c r="F12" s="4" t="s">
        <v>20</v>
      </c>
      <c r="G12" s="4" t="s">
        <v>26</v>
      </c>
      <c r="H12" s="4" t="s">
        <v>28</v>
      </c>
      <c r="I12" s="4" t="s">
        <v>27</v>
      </c>
      <c r="J12" s="4" t="s">
        <v>21</v>
      </c>
      <c r="K12" s="4" t="s">
        <v>22</v>
      </c>
      <c r="L12" s="4" t="s">
        <v>21</v>
      </c>
      <c r="M12" s="4" t="s">
        <v>23</v>
      </c>
      <c r="N12" s="4" t="s">
        <v>24</v>
      </c>
      <c r="O12" s="19"/>
    </row>
    <row r="13" spans="1:15" ht="25.5" customHeight="1">
      <c r="A13" s="19"/>
      <c r="B13" s="3" t="s">
        <v>57</v>
      </c>
      <c r="C13" s="3" t="s">
        <v>58</v>
      </c>
      <c r="D13" s="3" t="s">
        <v>59</v>
      </c>
      <c r="E13" s="3" t="s">
        <v>60</v>
      </c>
      <c r="F13" s="3" t="s">
        <v>61</v>
      </c>
      <c r="G13" s="3" t="s">
        <v>62</v>
      </c>
      <c r="H13" s="3" t="s">
        <v>63</v>
      </c>
      <c r="I13" s="3" t="s">
        <v>64</v>
      </c>
      <c r="J13" s="3" t="s">
        <v>65</v>
      </c>
      <c r="K13" s="3" t="s">
        <v>66</v>
      </c>
      <c r="L13" s="3" t="s">
        <v>67</v>
      </c>
      <c r="M13" s="3" t="s">
        <v>68</v>
      </c>
      <c r="N13" s="3" t="s">
        <v>69</v>
      </c>
      <c r="O13" s="19"/>
    </row>
    <row r="14" spans="1:83" ht="27" customHeight="1">
      <c r="A14" s="10" t="s">
        <v>13</v>
      </c>
      <c r="B14" s="11">
        <v>19577641.8356</v>
      </c>
      <c r="C14" s="11">
        <v>14733396.080599999</v>
      </c>
      <c r="D14" s="11">
        <v>13717070.3744</v>
      </c>
      <c r="E14" s="11">
        <v>3729383.8425</v>
      </c>
      <c r="F14" s="11">
        <v>13981373.944</v>
      </c>
      <c r="G14" s="11">
        <v>16916284.914100002</v>
      </c>
      <c r="H14" s="11">
        <v>13575833.0328</v>
      </c>
      <c r="I14" s="11">
        <v>1743401.7782999997</v>
      </c>
      <c r="J14" s="11">
        <v>17599240.037199996</v>
      </c>
      <c r="K14" s="11">
        <v>13685152.485000005</v>
      </c>
      <c r="L14" s="11">
        <v>16351722.136999998</v>
      </c>
      <c r="M14" s="11">
        <v>8161052.4775</v>
      </c>
      <c r="N14" s="11">
        <v>4552589.115200001</v>
      </c>
      <c r="O14" s="11">
        <f>SUM(B14:N14)</f>
        <v>158324142.05420002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14</v>
      </c>
      <c r="B15" s="16">
        <v>-1738706.8599999999</v>
      </c>
      <c r="C15" s="16">
        <v>-1616613.1</v>
      </c>
      <c r="D15" s="16">
        <v>-1413491.63</v>
      </c>
      <c r="E15" s="16">
        <v>-252441.57</v>
      </c>
      <c r="F15" s="16">
        <v>-1141171.62</v>
      </c>
      <c r="G15" s="16">
        <v>-1793668.17</v>
      </c>
      <c r="H15" s="16">
        <v>-1520199.5999999999</v>
      </c>
      <c r="I15" s="16">
        <v>-811407.04</v>
      </c>
      <c r="J15" s="16">
        <v>-1294925.8900000001</v>
      </c>
      <c r="K15" s="16">
        <v>-1335809.0999999999</v>
      </c>
      <c r="L15" s="16">
        <v>-1132930.77</v>
      </c>
      <c r="M15" s="16">
        <v>-644515.9</v>
      </c>
      <c r="N15" s="16">
        <v>-447866.29000000004</v>
      </c>
      <c r="O15" s="9">
        <f>SUM(B15:N15)</f>
        <v>-15143747.54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15</v>
      </c>
      <c r="B16" s="8">
        <f>+B14+B15</f>
        <v>17838934.9756</v>
      </c>
      <c r="C16" s="8">
        <f aca="true" t="shared" si="1" ref="C16:O16">+C14+C15</f>
        <v>13116782.9806</v>
      </c>
      <c r="D16" s="8">
        <f t="shared" si="1"/>
        <v>12303578.744399998</v>
      </c>
      <c r="E16" s="8">
        <f t="shared" si="1"/>
        <v>3476942.2725</v>
      </c>
      <c r="F16" s="8">
        <f t="shared" si="1"/>
        <v>12840202.324000001</v>
      </c>
      <c r="G16" s="8">
        <f t="shared" si="1"/>
        <v>15122616.744100003</v>
      </c>
      <c r="H16" s="8">
        <f t="shared" si="1"/>
        <v>12055633.4328</v>
      </c>
      <c r="I16" s="8">
        <f t="shared" si="1"/>
        <v>931994.7382999996</v>
      </c>
      <c r="J16" s="8">
        <f t="shared" si="1"/>
        <v>16304314.147199996</v>
      </c>
      <c r="K16" s="8">
        <f t="shared" si="1"/>
        <v>12349343.385000005</v>
      </c>
      <c r="L16" s="8">
        <f t="shared" si="1"/>
        <v>15218791.366999999</v>
      </c>
      <c r="M16" s="8">
        <f t="shared" si="1"/>
        <v>7516536.5775</v>
      </c>
      <c r="N16" s="8">
        <f t="shared" si="1"/>
        <v>4104722.825200001</v>
      </c>
      <c r="O16" s="8">
        <f t="shared" si="1"/>
        <v>143180394.51420003</v>
      </c>
    </row>
    <row r="17" ht="36" customHeight="1"/>
    <row r="18" ht="36" customHeight="1"/>
    <row r="19" spans="1:18" ht="19.5" customHeight="1">
      <c r="A19" s="18" t="s">
        <v>71</v>
      </c>
      <c r="B19" s="20" t="s">
        <v>25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2"/>
      <c r="R19" s="19" t="s">
        <v>18</v>
      </c>
    </row>
    <row r="20" spans="1:18" ht="54" customHeight="1">
      <c r="A20" s="19"/>
      <c r="B20" s="4" t="s">
        <v>38</v>
      </c>
      <c r="C20" s="4" t="s">
        <v>39</v>
      </c>
      <c r="D20" s="4" t="s">
        <v>38</v>
      </c>
      <c r="E20" s="4" t="s">
        <v>39</v>
      </c>
      <c r="F20" s="4" t="s">
        <v>19</v>
      </c>
      <c r="G20" s="4" t="s">
        <v>36</v>
      </c>
      <c r="H20" s="4" t="s">
        <v>20</v>
      </c>
      <c r="I20" s="4" t="s">
        <v>26</v>
      </c>
      <c r="J20" s="4" t="s">
        <v>19</v>
      </c>
      <c r="K20" s="4" t="s">
        <v>28</v>
      </c>
      <c r="L20" s="4" t="s">
        <v>22</v>
      </c>
      <c r="M20" s="4" t="s">
        <v>21</v>
      </c>
      <c r="N20" s="4" t="s">
        <v>21</v>
      </c>
      <c r="O20" s="4" t="s">
        <v>23</v>
      </c>
      <c r="P20" s="4" t="s">
        <v>24</v>
      </c>
      <c r="Q20" s="4" t="s">
        <v>27</v>
      </c>
      <c r="R20" s="19"/>
    </row>
    <row r="21" spans="1:18" ht="25.5" customHeight="1">
      <c r="A21" s="19"/>
      <c r="B21" s="3" t="s">
        <v>40</v>
      </c>
      <c r="C21" s="3" t="s">
        <v>40</v>
      </c>
      <c r="D21" s="3" t="s">
        <v>41</v>
      </c>
      <c r="E21" s="3" t="s">
        <v>41</v>
      </c>
      <c r="F21" s="3" t="s">
        <v>42</v>
      </c>
      <c r="G21" s="3" t="s">
        <v>43</v>
      </c>
      <c r="H21" s="3" t="s">
        <v>44</v>
      </c>
      <c r="I21" s="3" t="s">
        <v>45</v>
      </c>
      <c r="J21" s="15" t="s">
        <v>46</v>
      </c>
      <c r="K21" s="15" t="s">
        <v>47</v>
      </c>
      <c r="L21" s="3" t="s">
        <v>48</v>
      </c>
      <c r="M21" s="3" t="s">
        <v>49</v>
      </c>
      <c r="N21" s="3" t="s">
        <v>50</v>
      </c>
      <c r="O21" s="3" t="s">
        <v>51</v>
      </c>
      <c r="P21" s="3" t="s">
        <v>52</v>
      </c>
      <c r="Q21" s="15" t="s">
        <v>53</v>
      </c>
      <c r="R21" s="19"/>
    </row>
    <row r="22" spans="1:84" ht="27" customHeight="1">
      <c r="A22" s="10" t="s">
        <v>13</v>
      </c>
      <c r="B22" s="11">
        <v>5367232.797499999</v>
      </c>
      <c r="C22" s="11">
        <v>1248172.7504</v>
      </c>
      <c r="D22" s="11">
        <v>3643586.9475000002</v>
      </c>
      <c r="E22" s="11">
        <v>1340437.011</v>
      </c>
      <c r="F22" s="11">
        <v>4457487.744</v>
      </c>
      <c r="G22" s="11">
        <v>1271252.2752</v>
      </c>
      <c r="H22" s="11">
        <v>4718497.2646</v>
      </c>
      <c r="I22" s="11">
        <v>5787584.5342</v>
      </c>
      <c r="J22" s="11">
        <v>728952.4949999999</v>
      </c>
      <c r="K22" s="11">
        <v>4295937.8336</v>
      </c>
      <c r="L22" s="11">
        <v>4636936.6175</v>
      </c>
      <c r="M22" s="11">
        <v>5955848.7797</v>
      </c>
      <c r="N22" s="11">
        <v>5557559.8628</v>
      </c>
      <c r="O22" s="11">
        <v>2844813.3192</v>
      </c>
      <c r="P22" s="11">
        <v>1514710.0546</v>
      </c>
      <c r="Q22" s="11">
        <v>0</v>
      </c>
      <c r="R22" s="11">
        <f>SUM(B22:Q22)</f>
        <v>53369010.286800005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</row>
    <row r="23" spans="1:84" ht="27" customHeight="1">
      <c r="A23" s="2" t="s">
        <v>14</v>
      </c>
      <c r="B23" s="9">
        <v>-308807.08</v>
      </c>
      <c r="C23" s="9">
        <v>-72466.5</v>
      </c>
      <c r="D23" s="9">
        <v>-293279.77</v>
      </c>
      <c r="E23" s="9">
        <v>-120522.41999999998</v>
      </c>
      <c r="F23" s="9">
        <v>-378911.29000000004</v>
      </c>
      <c r="G23" s="9">
        <v>-60459.630000000005</v>
      </c>
      <c r="H23" s="9">
        <v>-122895.88</v>
      </c>
      <c r="I23" s="9">
        <v>-182873.36</v>
      </c>
      <c r="J23" s="9">
        <v>-73082.8</v>
      </c>
      <c r="K23" s="9">
        <v>-46915.840000000026</v>
      </c>
      <c r="L23" s="9">
        <v>-394968.9</v>
      </c>
      <c r="M23" s="9">
        <v>125192.19</v>
      </c>
      <c r="N23" s="9">
        <v>2130.0599999999977</v>
      </c>
      <c r="O23" s="9">
        <v>-198344.12000000002</v>
      </c>
      <c r="P23" s="9">
        <v>-136036.00999999998</v>
      </c>
      <c r="Q23" s="9">
        <v>0</v>
      </c>
      <c r="R23" s="9">
        <f>SUM(B23:Q23)</f>
        <v>-2262241.3499999996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</row>
    <row r="24" spans="1:18" ht="29.25" customHeight="1">
      <c r="A24" s="7" t="s">
        <v>15</v>
      </c>
      <c r="B24" s="8">
        <f>+B22+B23</f>
        <v>5058425.717499999</v>
      </c>
      <c r="C24" s="8">
        <f aca="true" t="shared" si="2" ref="C24:R24">+C22+C23</f>
        <v>1175706.2504</v>
      </c>
      <c r="D24" s="8">
        <f>+D22+D23</f>
        <v>3350307.1775</v>
      </c>
      <c r="E24" s="8">
        <f>+E22+E23</f>
        <v>1219914.591</v>
      </c>
      <c r="F24" s="8">
        <f t="shared" si="2"/>
        <v>4078576.454</v>
      </c>
      <c r="G24" s="8">
        <f t="shared" si="2"/>
        <v>1210792.6452000001</v>
      </c>
      <c r="H24" s="8">
        <f t="shared" si="2"/>
        <v>4595601.3846</v>
      </c>
      <c r="I24" s="8">
        <f t="shared" si="2"/>
        <v>5604711.174199999</v>
      </c>
      <c r="J24" s="8">
        <f t="shared" si="2"/>
        <v>655869.6949999998</v>
      </c>
      <c r="K24" s="8">
        <f t="shared" si="2"/>
        <v>4249021.9936</v>
      </c>
      <c r="L24" s="8">
        <f t="shared" si="2"/>
        <v>4241967.717499999</v>
      </c>
      <c r="M24" s="8">
        <f t="shared" si="2"/>
        <v>6081040.9697</v>
      </c>
      <c r="N24" s="8">
        <f t="shared" si="2"/>
        <v>5559689.9228</v>
      </c>
      <c r="O24" s="8">
        <f t="shared" si="2"/>
        <v>2646469.1991999997</v>
      </c>
      <c r="P24" s="8">
        <f t="shared" si="2"/>
        <v>1378674.0446</v>
      </c>
      <c r="Q24" s="8">
        <f>+Q22+Q23</f>
        <v>0</v>
      </c>
      <c r="R24" s="8">
        <f t="shared" si="2"/>
        <v>51106768.9368</v>
      </c>
    </row>
    <row r="25" ht="14.25">
      <c r="N25" s="13"/>
    </row>
    <row r="26" spans="11:14" ht="14.25">
      <c r="K26" s="12"/>
      <c r="N26" s="13"/>
    </row>
    <row r="28" ht="14.25">
      <c r="N28" s="13"/>
    </row>
    <row r="29" ht="14.25">
      <c r="N29" s="13"/>
    </row>
  </sheetData>
  <sheetProtection/>
  <mergeCells count="10">
    <mergeCell ref="A1:P1"/>
    <mergeCell ref="A11:A13"/>
    <mergeCell ref="B11:N11"/>
    <mergeCell ref="O11:O13"/>
    <mergeCell ref="R19:R21"/>
    <mergeCell ref="B19:Q19"/>
    <mergeCell ref="P4:P5"/>
    <mergeCell ref="A4:A5"/>
    <mergeCell ref="A19:A21"/>
    <mergeCell ref="A2:P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2019-07-11T20:03:35Z</dcterms:modified>
  <cp:category/>
  <cp:version/>
  <cp:contentType/>
  <cp:contentStatus/>
</cp:coreProperties>
</file>