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<sst xmlns="http://schemas.openxmlformats.org/spreadsheetml/2006/main" count="69" uniqueCount="54">
  <si>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</si>
  <si>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</si>
  <si>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</si>
  <si>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</si>
  <si>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</si>
  <si>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</si>
  <si>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</si>
  <si>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</si>
  <si>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</si>
  <si>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</si>
  <si>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</si>
  <si>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</si>
  <si>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</si>
  <si>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</si>
  <si>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</si>
  <si>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</si>
  <si>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</si>
  <si>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</si>
  <si>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</si>
  <si>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</si>
  <si>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</si>
  <si>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</si>
  <si>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</si>
  <si>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</si>
  <si>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</si>
  <si>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</si>
  <si>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</si>
  <si>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</si>
  <si>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</si>
  <si>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</si>
  <si>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</si>
  <si>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</si>
  <si>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</si>
  <si>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</si>
  <si>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</si>
  <si>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</si>
  <si>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</si>
  <si>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</si>
  <si>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</si>
  <si>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</si>
  <si>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</si>
  <si>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</si>
  <si>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</si>
  <si>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</si>
  <si>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</si>
  <si>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</si>
  <si>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</si>
  <si>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</si>
  <si>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</si>
  <si>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</si>
  <si>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</si>
  <si>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</si>
  <si>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</si>
  <si>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OPERAÇÃO 29/06/19 - VENCIMENTO 05/07/19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</si>
</sst>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1"/>
  <sheetViews>
    <sheetView tabSelected="1" zoomScale="80" zoomScaleNormal="80" zoomScalePageLayoutView="0" workbookViewId="0" topLeftCell="A1">
      <selection activeCell="B7" sqref="B7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4.125" style="1" bestFit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4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39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35</v>
      </c>
      <c r="E4" s="6" t="s">
        <v>16</v>
      </c>
      <c r="F4" s="6" t="s">
        <v>17</v>
      </c>
      <c r="G4" s="6" t="s">
        <v>33</v>
      </c>
      <c r="H4" s="6" t="s">
        <v>30</v>
      </c>
      <c r="I4" s="6" t="s">
        <v>34</v>
      </c>
      <c r="J4" s="6" t="s">
        <v>31</v>
      </c>
      <c r="K4" s="6" t="s">
        <v>32</v>
      </c>
      <c r="L4" s="6" t="s">
        <v>35</v>
      </c>
      <c r="M4" s="6" t="s">
        <v>37</v>
      </c>
      <c r="N4" s="6" t="s">
        <v>9</v>
      </c>
      <c r="O4" s="21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29</v>
      </c>
      <c r="F5" s="3" t="s">
        <v>29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22"/>
    </row>
    <row r="6" spans="1:20" ht="27" customHeight="1">
      <c r="A6" s="10" t="s">
        <v>13</v>
      </c>
      <c r="B6" s="11">
        <v>976377.67</v>
      </c>
      <c r="C6" s="11">
        <v>1465993.1600000001</v>
      </c>
      <c r="D6" s="11">
        <v>1623655.82</v>
      </c>
      <c r="E6" s="11">
        <v>294414.21</v>
      </c>
      <c r="F6" s="11">
        <v>624070.73</v>
      </c>
      <c r="G6" s="11">
        <v>827323.5399999999</v>
      </c>
      <c r="H6" s="11">
        <v>695003.7799999999</v>
      </c>
      <c r="I6" s="11">
        <v>610739.5700000001</v>
      </c>
      <c r="J6" s="11">
        <v>164994.13000000003</v>
      </c>
      <c r="K6" s="11">
        <v>228334.22999999998</v>
      </c>
      <c r="L6" s="11">
        <v>543897.7300000001</v>
      </c>
      <c r="M6" s="11">
        <v>741111.32</v>
      </c>
      <c r="N6" s="11">
        <v>787948.51</v>
      </c>
      <c r="O6" s="11">
        <f>SUM(B6:N6)</f>
        <v>9583864.4</v>
      </c>
      <c r="S6"/>
      <c r="T6"/>
    </row>
    <row r="7" spans="1:20" ht="27" customHeight="1">
      <c r="A7" s="2" t="s">
        <v>14</v>
      </c>
      <c r="B7" s="9">
        <v>-98912.90000000002</v>
      </c>
      <c r="C7" s="9">
        <v>-150911.33000000007</v>
      </c>
      <c r="D7" s="9">
        <v>-143492.24</v>
      </c>
      <c r="E7" s="9">
        <v>-70414.31</v>
      </c>
      <c r="F7" s="9">
        <v>-52490.09999999998</v>
      </c>
      <c r="G7" s="9">
        <v>-81399</v>
      </c>
      <c r="H7" s="9">
        <v>-60094.52999999991</v>
      </c>
      <c r="I7" s="9">
        <v>-37727.72999999998</v>
      </c>
      <c r="J7" s="9">
        <v>-11436.369999999995</v>
      </c>
      <c r="K7" s="9">
        <v>-21285</v>
      </c>
      <c r="L7" s="9">
        <v>-31106.20000000007</v>
      </c>
      <c r="M7" s="9">
        <v>-48714.69999999995</v>
      </c>
      <c r="N7" s="9">
        <v>-104380.80999999994</v>
      </c>
      <c r="O7" s="9">
        <f>SUM(B7:N7)</f>
        <v>-912365.22</v>
      </c>
      <c r="S7"/>
      <c r="T7"/>
    </row>
    <row r="8" spans="1:15" ht="27" customHeight="1">
      <c r="A8" s="7" t="s">
        <v>15</v>
      </c>
      <c r="B8" s="8">
        <f>B6+B7</f>
        <v>877464.77</v>
      </c>
      <c r="C8" s="8">
        <f aca="true" t="shared" si="0" ref="C8:N8">C6+C7</f>
        <v>1315081.83</v>
      </c>
      <c r="D8" s="8">
        <f t="shared" si="0"/>
        <v>1480163.58</v>
      </c>
      <c r="E8" s="8">
        <f t="shared" si="0"/>
        <v>223999.90000000002</v>
      </c>
      <c r="F8" s="8">
        <f t="shared" si="0"/>
        <v>571580.63</v>
      </c>
      <c r="G8" s="8">
        <f t="shared" si="0"/>
        <v>745924.5399999999</v>
      </c>
      <c r="H8" s="8">
        <f t="shared" si="0"/>
        <v>634909.25</v>
      </c>
      <c r="I8" s="8">
        <f t="shared" si="0"/>
        <v>573011.8400000001</v>
      </c>
      <c r="J8" s="8">
        <f t="shared" si="0"/>
        <v>153557.76000000004</v>
      </c>
      <c r="K8" s="8">
        <f t="shared" si="0"/>
        <v>207049.22999999998</v>
      </c>
      <c r="L8" s="8">
        <f t="shared" si="0"/>
        <v>512791.53</v>
      </c>
      <c r="M8" s="8">
        <f t="shared" si="0"/>
        <v>692396.62</v>
      </c>
      <c r="N8" s="8">
        <f t="shared" si="0"/>
        <v>683567.7000000001</v>
      </c>
      <c r="O8" s="8">
        <f>SUM(B8:N8)</f>
        <v>8671499.18</v>
      </c>
    </row>
    <row r="9" ht="36" customHeight="1"/>
    <row r="10" ht="36" customHeight="1"/>
    <row r="11" spans="1:17" ht="19.5" customHeight="1">
      <c r="A11" s="18" t="s">
        <v>20</v>
      </c>
      <c r="B11" s="18" t="s">
        <v>26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 t="s">
        <v>18</v>
      </c>
    </row>
    <row r="12" spans="1:17" ht="54" customHeight="1">
      <c r="A12" s="18"/>
      <c r="B12" s="4" t="s">
        <v>38</v>
      </c>
      <c r="C12" s="4" t="s">
        <v>39</v>
      </c>
      <c r="D12" s="4" t="s">
        <v>38</v>
      </c>
      <c r="E12" s="4" t="s">
        <v>39</v>
      </c>
      <c r="F12" s="4" t="s">
        <v>19</v>
      </c>
      <c r="G12" s="4" t="s">
        <v>36</v>
      </c>
      <c r="H12" s="4" t="s">
        <v>21</v>
      </c>
      <c r="I12" s="4" t="s">
        <v>27</v>
      </c>
      <c r="J12" s="4" t="s">
        <v>19</v>
      </c>
      <c r="K12" s="4" t="s">
        <v>28</v>
      </c>
      <c r="L12" s="4" t="s">
        <v>23</v>
      </c>
      <c r="M12" s="4" t="s">
        <v>22</v>
      </c>
      <c r="N12" s="4" t="s">
        <v>22</v>
      </c>
      <c r="O12" s="4" t="s">
        <v>24</v>
      </c>
      <c r="P12" s="4" t="s">
        <v>25</v>
      </c>
      <c r="Q12" s="18"/>
    </row>
    <row r="13" spans="1:17" ht="25.5" customHeight="1">
      <c r="A13" s="18"/>
      <c r="B13" s="3" t="s">
        <v>40</v>
      </c>
      <c r="C13" s="3" t="s">
        <v>40</v>
      </c>
      <c r="D13" s="3" t="s">
        <v>41</v>
      </c>
      <c r="E13" s="3" t="s">
        <v>41</v>
      </c>
      <c r="F13" s="3" t="s">
        <v>42</v>
      </c>
      <c r="G13" s="3" t="s">
        <v>43</v>
      </c>
      <c r="H13" s="3" t="s">
        <v>44</v>
      </c>
      <c r="I13" s="3" t="s">
        <v>45</v>
      </c>
      <c r="J13" s="16" t="s">
        <v>46</v>
      </c>
      <c r="K13" s="16" t="s">
        <v>47</v>
      </c>
      <c r="L13" s="3" t="s">
        <v>48</v>
      </c>
      <c r="M13" s="3" t="s">
        <v>49</v>
      </c>
      <c r="N13" s="3" t="s">
        <v>50</v>
      </c>
      <c r="O13" s="3" t="s">
        <v>51</v>
      </c>
      <c r="P13" s="3" t="s">
        <v>52</v>
      </c>
      <c r="Q13" s="18"/>
    </row>
    <row r="14" spans="1:85" ht="27" customHeight="1">
      <c r="A14" s="10" t="s">
        <v>13</v>
      </c>
      <c r="B14" s="11">
        <v>645561.19</v>
      </c>
      <c r="C14" s="11">
        <v>136997.35</v>
      </c>
      <c r="D14" s="11">
        <v>403815.19</v>
      </c>
      <c r="E14" s="11">
        <v>157401.44</v>
      </c>
      <c r="F14" s="11">
        <v>563100.83</v>
      </c>
      <c r="G14" s="11">
        <v>150638.48</v>
      </c>
      <c r="H14" s="11">
        <v>561982.82</v>
      </c>
      <c r="I14" s="11">
        <v>667190.1</v>
      </c>
      <c r="J14" s="11">
        <v>97454.52</v>
      </c>
      <c r="K14" s="11">
        <v>483756.49</v>
      </c>
      <c r="L14" s="11">
        <v>558556.75</v>
      </c>
      <c r="M14" s="11">
        <v>718193.49</v>
      </c>
      <c r="N14" s="11">
        <v>692479.4</v>
      </c>
      <c r="O14" s="11">
        <v>300198.17</v>
      </c>
      <c r="P14" s="11">
        <v>156508.84</v>
      </c>
      <c r="Q14" s="11">
        <f>SUM(B14:P14)</f>
        <v>6293835.0600000005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14</v>
      </c>
      <c r="B15" s="9">
        <v>-62969.2</v>
      </c>
      <c r="C15" s="9">
        <v>-11498.2</v>
      </c>
      <c r="D15" s="9">
        <v>-49462.9</v>
      </c>
      <c r="E15" s="9">
        <v>-19857.4</v>
      </c>
      <c r="F15" s="9">
        <v>-54511.1</v>
      </c>
      <c r="G15" s="9">
        <v>-9589</v>
      </c>
      <c r="H15" s="9">
        <v>-47085</v>
      </c>
      <c r="I15" s="9">
        <v>-79502.7</v>
      </c>
      <c r="J15" s="9">
        <v>-12482.9</v>
      </c>
      <c r="K15" s="9">
        <v>-63820.6</v>
      </c>
      <c r="L15" s="9">
        <v>-56678.3</v>
      </c>
      <c r="M15" s="9">
        <v>-53530.7</v>
      </c>
      <c r="N15" s="9">
        <v>-51234.5</v>
      </c>
      <c r="O15" s="9">
        <v>-24196.1</v>
      </c>
      <c r="P15" s="9">
        <v>-16838.8</v>
      </c>
      <c r="Q15" s="9">
        <f>SUM(B15:P15)</f>
        <v>-613257.4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15</v>
      </c>
      <c r="B16" s="8">
        <f>+B14+B15</f>
        <v>582591.99</v>
      </c>
      <c r="C16" s="8">
        <f aca="true" t="shared" si="1" ref="C16:K16">+C14+C15</f>
        <v>125499.15000000001</v>
      </c>
      <c r="D16" s="8">
        <f>+D14+D15</f>
        <v>354352.29</v>
      </c>
      <c r="E16" s="8">
        <f>+E14+E15</f>
        <v>137544.04</v>
      </c>
      <c r="F16" s="8">
        <f t="shared" si="1"/>
        <v>508589.73</v>
      </c>
      <c r="G16" s="8">
        <f t="shared" si="1"/>
        <v>141049.48</v>
      </c>
      <c r="H16" s="8">
        <f t="shared" si="1"/>
        <v>514897.81999999995</v>
      </c>
      <c r="I16" s="8">
        <f t="shared" si="1"/>
        <v>587687.4</v>
      </c>
      <c r="J16" s="8">
        <f t="shared" si="1"/>
        <v>84971.62000000001</v>
      </c>
      <c r="K16" s="8">
        <f t="shared" si="1"/>
        <v>419935.89</v>
      </c>
      <c r="L16" s="8">
        <f aca="true" t="shared" si="2" ref="L16:Q16">+L14+L15</f>
        <v>501878.45</v>
      </c>
      <c r="M16" s="8">
        <f t="shared" si="2"/>
        <v>664662.79</v>
      </c>
      <c r="N16" s="8">
        <f t="shared" si="2"/>
        <v>641244.9</v>
      </c>
      <c r="O16" s="8">
        <f t="shared" si="2"/>
        <v>276002.07</v>
      </c>
      <c r="P16" s="8">
        <f t="shared" si="2"/>
        <v>139670.04</v>
      </c>
      <c r="Q16" s="8">
        <f t="shared" si="2"/>
        <v>5680577.66</v>
      </c>
    </row>
    <row r="17" ht="14.25">
      <c r="P17" s="13"/>
    </row>
    <row r="18" spans="13:17" ht="14.25">
      <c r="M18" s="12"/>
      <c r="P18" s="13"/>
      <c r="Q18" s="17"/>
    </row>
    <row r="20" ht="14.25">
      <c r="P20" s="13"/>
    </row>
    <row r="21" ht="14.25">
      <c r="P21" s="13"/>
    </row>
  </sheetData>
  <sheetProtection/>
  <mergeCells count="7">
    <mergeCell ref="B11:P11"/>
    <mergeCell ref="Q11:Q13"/>
    <mergeCell ref="A4:A5"/>
    <mergeCell ref="A11:A13"/>
    <mergeCell ref="A1:Q1"/>
    <mergeCell ref="A2:Q2"/>
    <mergeCell ref="O4:O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2019-07-04T20:06:21Z</dcterms:modified>
  <cp:category/>
  <cp:version/>
  <cp:contentType/>
  <cp:contentStatus/>
</cp:coreProperties>
</file>