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<sst xmlns="http://schemas.openxmlformats.org/spreadsheetml/2006/main" count="73" uniqueCount="62">
  <si>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</si>
  <si>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</si>
  <si>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</si>
  <si>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</si>
  <si>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</si>
  <si>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</si>
  <si>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</si>
  <si>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</si>
  <si>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</si>
  <si>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</si>
  <si>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</si>
  <si>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</si>
  <si>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</si>
  <si>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</si>
  <si>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</si>
  <si>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</si>
  <si>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</si>
  <si>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</si>
  <si>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</si>
  <si>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</si>
  <si>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</si>
  <si>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</si>
  <si>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</si>
  <si>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</si>
  <si>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</si>
  <si>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</si>
  <si>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</si>
  <si>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</si>
  <si>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</si>
  <si>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</si>
  <si>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</si>
  <si>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</si>
  <si>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</si>
  <si>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</si>
  <si>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</si>
  <si>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</si>
  <si>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</si>
  <si>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</si>
  <si>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</si>
  <si>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</si>
  <si>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</si>
  <si>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</si>
  <si>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</si>
  <si>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</si>
  <si>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</si>
  <si>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</si>
  <si>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</si>
  <si>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</si>
  <si>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</si>
  <si>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</si>
  <si>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</si>
  <si>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</si>
  <si>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</si>
  <si>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</si>
  <si>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</si>
  <si>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</si>
  <si>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</si>
  <si>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</si>
  <si>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OPERAÇÃO 18/07/19 - VENCIMENTO 25/07/19</t>
  </si>
  <si>
    <t>Área 8</t>
  </si>
  <si>
    <t>Consórcio Sudoeste</t>
  </si>
  <si>
    <t>SUBISTEMA ESTRUTURAL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</si>
</sst>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7" ht="46.5" customHeight="1">
      <c r="A4" s="17" t="s">
        <v>61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6" t="s">
        <v>60</v>
      </c>
      <c r="Q4" s="20" t="s">
        <v>6</v>
      </c>
    </row>
    <row r="5" spans="1:17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3" t="s">
        <v>59</v>
      </c>
      <c r="Q5" s="21"/>
    </row>
    <row r="6" spans="1:20" ht="27" customHeight="1">
      <c r="A6" s="10" t="s">
        <v>8</v>
      </c>
      <c r="B6" s="11">
        <v>1721206.4300000004</v>
      </c>
      <c r="C6" s="11">
        <v>2495152.7</v>
      </c>
      <c r="D6" s="11">
        <v>2411388.75</v>
      </c>
      <c r="E6" s="11">
        <v>521736.15</v>
      </c>
      <c r="F6" s="11">
        <v>879331.82</v>
      </c>
      <c r="G6" s="11">
        <v>1460134.45</v>
      </c>
      <c r="H6" s="11">
        <v>1220355.64</v>
      </c>
      <c r="I6" s="11">
        <v>922578.41</v>
      </c>
      <c r="J6" s="11">
        <v>502733.61</v>
      </c>
      <c r="K6" s="11">
        <v>524302.03</v>
      </c>
      <c r="L6" s="11">
        <v>806372.2400000001</v>
      </c>
      <c r="M6" s="11">
        <v>1280931.12</v>
      </c>
      <c r="N6" s="11">
        <v>577487.86</v>
      </c>
      <c r="O6" s="11">
        <v>997912.61</v>
      </c>
      <c r="P6" s="11">
        <v>0</v>
      </c>
      <c r="Q6" s="11">
        <f>SUM(B6:P6)</f>
        <v>16321623.82</v>
      </c>
      <c r="S6"/>
      <c r="T6"/>
    </row>
    <row r="7" spans="1:20" ht="27" customHeight="1">
      <c r="A7" s="2" t="s">
        <v>9</v>
      </c>
      <c r="B7" s="9">
        <v>-161883.56000000003</v>
      </c>
      <c r="C7" s="9">
        <v>-141045.08000000002</v>
      </c>
      <c r="D7" s="9">
        <v>-204273.02999999997</v>
      </c>
      <c r="E7" s="9">
        <v>-141517.54</v>
      </c>
      <c r="F7" s="9">
        <v>-64976.009999999995</v>
      </c>
      <c r="G7" s="9">
        <v>-308854.49</v>
      </c>
      <c r="H7" s="9">
        <v>-73923.75</v>
      </c>
      <c r="I7" s="9">
        <v>-180160.8</v>
      </c>
      <c r="J7" s="9">
        <v>-43085.4</v>
      </c>
      <c r="K7" s="9">
        <v>-54342.950000000004</v>
      </c>
      <c r="L7" s="9">
        <v>-76812.28</v>
      </c>
      <c r="M7" s="9">
        <v>-129578.35</v>
      </c>
      <c r="N7" s="9">
        <v>-43018.84</v>
      </c>
      <c r="O7" s="9">
        <v>-114609.05</v>
      </c>
      <c r="P7" s="9">
        <v>35798.87</v>
      </c>
      <c r="Q7" s="9">
        <f>SUM(B7:P7)</f>
        <v>-1702282.26</v>
      </c>
      <c r="S7"/>
      <c r="T7"/>
    </row>
    <row r="8" spans="1:17" ht="27" customHeight="1">
      <c r="A8" s="7" t="s">
        <v>10</v>
      </c>
      <c r="B8" s="8">
        <f>+B6+B7</f>
        <v>1559322.8700000003</v>
      </c>
      <c r="C8" s="8">
        <f>+C6+C7</f>
        <v>2354107.62</v>
      </c>
      <c r="D8" s="8">
        <f aca="true" t="shared" si="0" ref="D8:N8">+D6+D7</f>
        <v>2207115.72</v>
      </c>
      <c r="E8" s="8">
        <f t="shared" si="0"/>
        <v>380218.61</v>
      </c>
      <c r="F8" s="8">
        <f t="shared" si="0"/>
        <v>814355.8099999999</v>
      </c>
      <c r="G8" s="8">
        <f t="shared" si="0"/>
        <v>1151279.96</v>
      </c>
      <c r="H8" s="8">
        <f t="shared" si="0"/>
        <v>1146431.89</v>
      </c>
      <c r="I8" s="8">
        <f t="shared" si="0"/>
        <v>742417.6100000001</v>
      </c>
      <c r="J8" s="8">
        <f t="shared" si="0"/>
        <v>459648.20999999996</v>
      </c>
      <c r="K8" s="8">
        <f t="shared" si="0"/>
        <v>469959.08</v>
      </c>
      <c r="L8" s="8">
        <f t="shared" si="0"/>
        <v>729559.9600000001</v>
      </c>
      <c r="M8" s="8">
        <f t="shared" si="0"/>
        <v>1151352.77</v>
      </c>
      <c r="N8" s="8">
        <f t="shared" si="0"/>
        <v>534469.02</v>
      </c>
      <c r="O8" s="8">
        <f>+O6+O7</f>
        <v>883303.5599999999</v>
      </c>
      <c r="P8" s="8">
        <f>+P6+P7</f>
        <v>35798.87</v>
      </c>
      <c r="Q8" s="8">
        <f>SUM(B8:P8)</f>
        <v>14619341.56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791466.7916</v>
      </c>
      <c r="C14" s="11">
        <v>184286.7</v>
      </c>
      <c r="D14" s="11">
        <v>545993.517</v>
      </c>
      <c r="E14" s="11">
        <v>202855.5314</v>
      </c>
      <c r="F14" s="11">
        <v>662881.338</v>
      </c>
      <c r="G14" s="11">
        <v>194375.8512</v>
      </c>
      <c r="H14" s="11">
        <v>688229.2039</v>
      </c>
      <c r="I14" s="11">
        <v>887213.3508</v>
      </c>
      <c r="J14" s="11">
        <v>138276</v>
      </c>
      <c r="K14" s="11">
        <v>704825.2018</v>
      </c>
      <c r="L14" s="11">
        <v>693956.2359999999</v>
      </c>
      <c r="M14" s="11">
        <v>895147.2369</v>
      </c>
      <c r="N14" s="11">
        <v>813742.9763999999</v>
      </c>
      <c r="O14" s="11">
        <v>432042.556</v>
      </c>
      <c r="P14" s="11">
        <v>244976.3106</v>
      </c>
      <c r="Q14" s="11">
        <f>SUM(B14:P14)</f>
        <v>8080268.8016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-54932.5</v>
      </c>
      <c r="C15" s="9">
        <v>-11248.8</v>
      </c>
      <c r="D15" s="9">
        <v>-48800.7</v>
      </c>
      <c r="E15" s="9">
        <v>-18825.4</v>
      </c>
      <c r="F15" s="9">
        <v>-45227.4</v>
      </c>
      <c r="G15" s="9">
        <v>-10126.5</v>
      </c>
      <c r="H15" s="9">
        <v>-41073.6</v>
      </c>
      <c r="I15" s="9">
        <v>-76221.8</v>
      </c>
      <c r="J15" s="9">
        <v>-11635.8</v>
      </c>
      <c r="K15" s="9">
        <v>-66611.3</v>
      </c>
      <c r="L15" s="9">
        <v>-50985.1</v>
      </c>
      <c r="M15" s="9">
        <v>-46216.4</v>
      </c>
      <c r="N15" s="9">
        <v>-42002.4</v>
      </c>
      <c r="O15" s="9">
        <v>-26561.1</v>
      </c>
      <c r="P15" s="9">
        <v>-20442.2</v>
      </c>
      <c r="Q15" s="9">
        <f>SUM(B15:P15)</f>
        <v>-570911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736534.2916</v>
      </c>
      <c r="C16" s="8">
        <f aca="true" t="shared" si="1" ref="C16:K16">+C14+C15</f>
        <v>173037.90000000002</v>
      </c>
      <c r="D16" s="8">
        <f>+D14+D15</f>
        <v>497192.817</v>
      </c>
      <c r="E16" s="8">
        <f>+E14+E15</f>
        <v>184030.1314</v>
      </c>
      <c r="F16" s="8">
        <f t="shared" si="1"/>
        <v>617653.938</v>
      </c>
      <c r="G16" s="8">
        <f t="shared" si="1"/>
        <v>184249.3512</v>
      </c>
      <c r="H16" s="8">
        <f t="shared" si="1"/>
        <v>647155.6039</v>
      </c>
      <c r="I16" s="8">
        <f t="shared" si="1"/>
        <v>810991.5508</v>
      </c>
      <c r="J16" s="8">
        <f t="shared" si="1"/>
        <v>126640.2</v>
      </c>
      <c r="K16" s="8">
        <f t="shared" si="1"/>
        <v>638213.9018</v>
      </c>
      <c r="L16" s="8">
        <f aca="true" t="shared" si="2" ref="L16:Q16">+L14+L15</f>
        <v>642971.1359999999</v>
      </c>
      <c r="M16" s="8">
        <f t="shared" si="2"/>
        <v>848930.8369</v>
      </c>
      <c r="N16" s="8">
        <f t="shared" si="2"/>
        <v>771740.5763999999</v>
      </c>
      <c r="O16" s="8">
        <f t="shared" si="2"/>
        <v>405481.456</v>
      </c>
      <c r="P16" s="8">
        <f t="shared" si="2"/>
        <v>224534.11059999999</v>
      </c>
      <c r="Q16" s="8">
        <f t="shared" si="2"/>
        <v>7509357.8016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Q4:Q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2019-08-16T23:34:46Z</dcterms:modified>
  <cp:category/>
  <cp:version/>
  <cp:contentType/>
  <cp:contentStatus/>
</cp:coreProperties>
</file>