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mensal" sheetId="1" r:id="rId1"/>
  </sheets>
  <definedNames>
    <definedName name="_xlnm.Print_Area" localSheetId="0">'mensal'!$A$1:$W$136</definedName>
    <definedName name="_xlnm.Print_Titles" localSheetId="0">'mensal'!$4:$6</definedName>
  </definedNames>
  <calcPr fullCalcOnLoad="1"/>
</workbook>
</file>

<file path=xl/sharedStrings.xml><?xml version="1.0" encoding="utf-8"?>
<sst xmlns="http://schemas.openxmlformats.org/spreadsheetml/2006/main" count="183" uniqueCount="169">
  <si>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</si>
  <si>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</si>
  <si>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</si>
  <si>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</si>
  <si>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</si>
  <si>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</si>
  <si>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</si>
  <si>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</si>
  <si>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</si>
  <si>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</si>
  <si>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</si>
  <si>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</si>
  <si>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</si>
  <si>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</si>
  <si>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</si>
  <si>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</si>
  <si>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</si>
  <si>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</si>
  <si>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</si>
  <si>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</si>
  <si>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</si>
  <si>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</si>
  <si>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</si>
  <si>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</si>
  <si>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</si>
  <si>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</si>
  <si>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</si>
  <si>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</si>
  <si>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</si>
  <si>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</si>
  <si>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</si>
  <si>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</si>
  <si>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</si>
  <si>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</si>
  <si>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</si>
  <si>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</si>
  <si>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</si>
  <si>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</si>
  <si>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</si>
  <si>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</si>
  <si>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</si>
  <si>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</si>
  <si>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</si>
  <si>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</si>
  <si>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Campo Belo</t>
  </si>
  <si>
    <t>Gato Preto</t>
  </si>
  <si>
    <t>8.34. Transpass Transp. de Pass. Ltda</t>
  </si>
  <si>
    <t>8.33. Viação Gato Preto Ltda.</t>
  </si>
  <si>
    <t>8.32. Viação Campo Belo Ltda.</t>
  </si>
  <si>
    <t>8.31. Viação Metrópole Paulista S.A. - Área 3</t>
  </si>
  <si>
    <t>8.30. Viação Metrópole Paulista S.A. - Área 7</t>
  </si>
  <si>
    <t>8.29. Viação Grajaú S.A.</t>
  </si>
  <si>
    <t>8.28. Via Sudeste Transportes Ltda.</t>
  </si>
  <si>
    <t>8.27. City Transporte Urbano Ltda.</t>
  </si>
  <si>
    <t>8.26. VIP - Transportes Urbanos Ltda.</t>
  </si>
  <si>
    <t>8.25  KBPX.</t>
  </si>
  <si>
    <t>8.24  Viação Gatusa Transportes Urb. Ltda.</t>
  </si>
  <si>
    <t>8.23. Ambiental Transportes Urbanos S.A.</t>
  </si>
  <si>
    <t>8.22. Viação Cidade Dutra Ltda.</t>
  </si>
  <si>
    <t>8.21. Mobibrasil Transporte São Paulo Ltda.</t>
  </si>
  <si>
    <t>8.20. Express Transportes Urbanos Ltda</t>
  </si>
  <si>
    <t>8.19. Ambiental Transportes Urbanos S.A.</t>
  </si>
  <si>
    <t>8.18. Transpass Transp. de Pass. Ltda</t>
  </si>
  <si>
    <t>8.17. Viação Gato Preto Ltda.</t>
  </si>
  <si>
    <t>8.16. Consórcio Sete</t>
  </si>
  <si>
    <t>8.15. Viação Gatusa Transportes Urb. Ltda.</t>
  </si>
  <si>
    <t>8.14. Transkuba Transportes Gerais Ltda.</t>
  </si>
  <si>
    <t>8.13. Viação Campo Belo Ltda.</t>
  </si>
  <si>
    <t>8.12. VIP - Transportes Urbanos Ltda.</t>
  </si>
  <si>
    <t>8.11. Consórcio Unisul</t>
  </si>
  <si>
    <t>8.10. Viação Cidade Dutra Ltda.</t>
  </si>
  <si>
    <t>8.9. Mobibrasil Transp Urbano Ltda.</t>
  </si>
  <si>
    <t>8.8. Tupi Transportes Urbanos Piratininga Ltda.</t>
  </si>
  <si>
    <t>8.7. Via Sul Transportes Urbanos Ltda.</t>
  </si>
  <si>
    <t>8.6. Consórcio Via Sul</t>
  </si>
  <si>
    <t>8.5. VIP - Transportes Urbanos Ltda.</t>
  </si>
  <si>
    <t>8.4. Consórcio Plus</t>
  </si>
  <si>
    <t>8.3. Sambaíba Transportes Urbanos Ltda.</t>
  </si>
  <si>
    <t>8.2. Viação Santa Brígida Ltda.</t>
  </si>
  <si>
    <t>8.1. Viação Gato Preto Ltda.</t>
  </si>
  <si>
    <t>8. Distribuição da Remuneração</t>
  </si>
  <si>
    <t>7.2. Pelo Serviço Atende (5.2 + 6.4 )</t>
  </si>
  <si>
    <t>7.1. Pelo Transporte Coletivo (5.1 + 6.1 + 6.2 + 6.3)</t>
  </si>
  <si>
    <t>7. Remuneração Líquida a Pagar (7.1. + 7.2.)</t>
  </si>
  <si>
    <t>6.2.35. Descumprimento Entrega de Documentos</t>
  </si>
  <si>
    <t xml:space="preserve">6.2.34. Revisão Aluguel Frota Reversível    </t>
  </si>
  <si>
    <t xml:space="preserve">6.2.33. Criação Indevida de Recebedoria    </t>
  </si>
  <si>
    <t xml:space="preserve">6.2.32. Revisão do ajuste de Remuneração Previsto Contratualmente </t>
  </si>
  <si>
    <t xml:space="preserve">6.2.31. Ajuste de Remuneração Previsto Contratualmente </t>
  </si>
  <si>
    <t>6.2.30. Ajuste Financeiro Retroativo</t>
  </si>
  <si>
    <t>6.2.29. Ajuste Financeiro</t>
  </si>
  <si>
    <t>6.2.28. Custo Gerenciamento - Linha Turística</t>
  </si>
  <si>
    <t>6.2.27. Valor a ser transferido para terceiros - Terminais</t>
  </si>
  <si>
    <t>6.2.26. Receita de Exploração Comercial - Terminais</t>
  </si>
  <si>
    <t>6.2.25. Acertos Financeiros - Terminais</t>
  </si>
  <si>
    <t>6.2.24. Confissão de Dívida</t>
  </si>
  <si>
    <t>6.2.23. Retenção/Devolução - Implantação de Validadores</t>
  </si>
  <si>
    <t>6.2.22. Descumprimento de entrega Balancete Semestral</t>
  </si>
  <si>
    <t xml:space="preserve">6.2.21. Interrupção na prestação do serviço </t>
  </si>
  <si>
    <t>6.2.20. Descumprimento de anuência do órgão regulador</t>
  </si>
  <si>
    <t xml:space="preserve">6.2.19. Acordo Trabalhista OAK Tree </t>
  </si>
  <si>
    <t xml:space="preserve">6.2.18. Acerto Receita em Dinheiro </t>
  </si>
  <si>
    <t>6.2.17. Descumprimento de Entrega Certidão Tributos</t>
  </si>
  <si>
    <t>6.2.16. Convênio Banco Mercedes / Daimler</t>
  </si>
  <si>
    <t>6.2.15. Descumprimento de Seguro de Responsabilidade Civíl</t>
  </si>
  <si>
    <t>6.2.14. Descumprimento de Garantia Contratual</t>
  </si>
  <si>
    <t>6.2.13. Ajuste Remuneração</t>
  </si>
  <si>
    <t>6.2.12. Desconto Veículo Híbrido da Frota Pública</t>
  </si>
  <si>
    <t>6.2.11. Aquisição de Cartão Operacional</t>
  </si>
  <si>
    <t>6.2.10. Prejuízo Causado ao Sistema por uso Indevido do Bilhete Único</t>
  </si>
  <si>
    <t>6.2.9. Multa Contratual</t>
  </si>
  <si>
    <t>6.2.8. Publicidade nos Veículos</t>
  </si>
  <si>
    <t>6.2.7. Multas do Regulamento de Sanções e Multas - RESAM</t>
  </si>
  <si>
    <t>6.2.6. Encontro de Contas do Custo dos Postos de Venda das Garagens</t>
  </si>
  <si>
    <t>6.2.5. Custo de Atendimento e Venda de Créditos Eletrônicos em pontos especializados</t>
  </si>
  <si>
    <t>6.2.4. Energia para Tração - Veículos Trólebus</t>
  </si>
  <si>
    <t>6.2.3. Aluguel de Garagem Pública</t>
  </si>
  <si>
    <t>6.2.2. Aluguel de Frota do Serviço Atende</t>
  </si>
  <si>
    <t>6.2.1. Aluguel de Frota Reversível</t>
  </si>
  <si>
    <t xml:space="preserve">6.2. Ajustes Contratuais </t>
  </si>
  <si>
    <t>6.1.6. Venda de Talão de Zona Azul</t>
  </si>
  <si>
    <t>6.1.5. Arrecadação dos Postos das Garagens</t>
  </si>
  <si>
    <t>6.1.4. Venda de Cartões Estudantes (UNE/UMES)</t>
  </si>
  <si>
    <t>6.1.3. Bilhete Único sem Cadastro</t>
  </si>
  <si>
    <t>6.1. Compensação da Receita Antecipada (6.1.1. + 6.1.2. + 6.1.3 + 6.1.4 + 6.1.5 + 6.1.6)</t>
  </si>
  <si>
    <t>6. Acertos Financeiros (6.1 +6.2 + 6.3 + 6.4)</t>
  </si>
  <si>
    <t>5.2. Remuneração pelo Serviço Atende</t>
  </si>
  <si>
    <t>5.1.9. Ajuste na Remuneração pela Frota com Idade Superior aos Limites dos Editais</t>
  </si>
  <si>
    <t>5.1.8. Ajustes de Custos e Investimentos Previsto nos Editais e Não Aplicáveis</t>
  </si>
  <si>
    <t>5.1.7. Adicional de Remuneração para Veículos com Ar Condicionado</t>
  </si>
  <si>
    <t>5.1.6. Ajuste do Fator de Transição (3 x 5.1.1)</t>
  </si>
  <si>
    <t>5.1.5. Complemento Motoristas</t>
  </si>
  <si>
    <t>5.1.4. Remuneração pela Operação dos Terminais</t>
  </si>
  <si>
    <t>5.1.3. Remuneração de Validadores Eletrônicos (4.2)</t>
  </si>
  <si>
    <t>5.1.2. Remuneração de AVL (4.1)</t>
  </si>
  <si>
    <t>5.1.1. Pelo Transporte de Passageiros (1 x 2)</t>
  </si>
  <si>
    <t>5. Remuneração Bruta do Operador (5.1. + 5.2.)</t>
  </si>
  <si>
    <t>4.2.2.  Remuneração por Validador</t>
  </si>
  <si>
    <t>4.2.1.  Quantidade de Validadores Remunerados</t>
  </si>
  <si>
    <t>4.1.2.  Remuneração por AVL</t>
  </si>
  <si>
    <t>4.1.1.  Quantidade de AVL's Validados no Mês</t>
  </si>
  <si>
    <t>4. Outros Itens de Remuneração (4.1 + 4.2)</t>
  </si>
  <si>
    <t>3. Fator de Transição</t>
  </si>
  <si>
    <t>2. Tarifa de Remuneração por Passageiro Transportado</t>
  </si>
  <si>
    <t>Lote E8/AR9 (1)</t>
  </si>
  <si>
    <t>AR7</t>
  </si>
  <si>
    <t>E9</t>
  </si>
  <si>
    <t>Lote E5/AR6</t>
  </si>
  <si>
    <t>Lote E2/AR2</t>
  </si>
  <si>
    <t>Lote E1/AR1</t>
  </si>
  <si>
    <t>Transpass</t>
  </si>
  <si>
    <t>¹ Pagamento de combustível não fóssil de abr/19.</t>
  </si>
  <si>
    <t>6.3. Revisão de Remuneração pelo Transporte Coletivo ¹</t>
  </si>
  <si>
    <t xml:space="preserve">  Remuneração dos AVL's de julho/19.</t>
  </si>
  <si>
    <t>Consórcio       Sudoeste</t>
  </si>
  <si>
    <t xml:space="preserve">4.1.  Remuneração Mensal de AVL </t>
  </si>
  <si>
    <t xml:space="preserve">4.2.  Remuneração dos Validadores Eletrônicos </t>
  </si>
  <si>
    <t>5.1.10. Remuneração Linhas da USP</t>
  </si>
  <si>
    <t>5.1.11. Remuneração pela Linha Paralímpica</t>
  </si>
  <si>
    <t xml:space="preserve">6.1.1. Retida na Catraca </t>
  </si>
  <si>
    <t xml:space="preserve">6.1.2. Ajuste de Bordo </t>
  </si>
  <si>
    <t>5.1. Remuneração pelo Transporte Coletivo (5.1.1 + 5.1.2....+ 5.1.11)</t>
  </si>
  <si>
    <t>7.2.2 Ajuste para o mês seguinte</t>
  </si>
  <si>
    <t>7.2.1 Ajuste do mês anterior</t>
  </si>
  <si>
    <t>6.4. Revisão de Remuneração pelo Serviço Atende ²</t>
  </si>
  <si>
    <t>PERÍODO DE OPERAÇÃO DE 01/07/19 A 31/07/19 - VENCIMENTO DE 08/07/19 A 07/08/19</t>
  </si>
  <si>
    <t xml:space="preserve">  Passageiros transportados, processados pelo sistema de bilhetagem eletrônica, referentes ao período de operação de 01 a 30/06/19 (312.000 passageiros).</t>
  </si>
  <si>
    <t xml:space="preserve">  Rede da madrugada de junho/19.</t>
  </si>
  <si>
    <t>² Frota operacional.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</si>
</sst>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  <numFmt numFmtId="192" formatCode="_(* #,##0.0000000000_);_(* \(#,##0.0000000000\);_(* &quot;-&quot;??_);_(@_)"/>
    <numFmt numFmtId="193" formatCode="_(* #,##0.000000000_);_(* \(#,##0.000000000\);_(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4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3" fillId="35" borderId="4" xfId="0" applyFont="1" applyFill="1" applyBorder="1" applyAlignment="1">
      <alignment horizontal="left" vertical="center" indent="4"/>
    </xf>
    <xf numFmtId="172" fontId="33" fillId="35" borderId="4" xfId="53" applyNumberFormat="1" applyFont="1" applyFill="1" applyBorder="1" applyAlignment="1">
      <alignment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0" fontId="0" fillId="0" borderId="17" xfId="0" applyFill="1" applyBorder="1" applyAlignment="1">
      <alignment horizontal="left" vertical="center" indent="2"/>
    </xf>
    <xf numFmtId="171" fontId="0" fillId="0" borderId="4" xfId="53" applyFont="1" applyFill="1" applyBorder="1" applyAlignment="1">
      <alignment vertical="center"/>
    </xf>
    <xf numFmtId="0" fontId="0" fillId="0" borderId="16" xfId="0" applyFill="1" applyBorder="1" applyAlignment="1">
      <alignment horizontal="left" vertical="center" indent="2"/>
    </xf>
    <xf numFmtId="171" fontId="33" fillId="35" borderId="4" xfId="53" applyFont="1" applyFill="1" applyBorder="1" applyAlignment="1">
      <alignment horizontal="center" vertical="center"/>
    </xf>
    <xf numFmtId="192" fontId="33" fillId="0" borderId="4" xfId="53" applyNumberFormat="1" applyFont="1" applyFill="1" applyBorder="1" applyAlignment="1">
      <alignment horizontal="center" vertical="center"/>
    </xf>
    <xf numFmtId="19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vertical="center"/>
    </xf>
    <xf numFmtId="44" fontId="0" fillId="0" borderId="0" xfId="0" applyNumberFormat="1" applyAlignment="1">
      <alignment/>
    </xf>
    <xf numFmtId="178" fontId="33" fillId="0" borderId="4" xfId="53" applyNumberFormat="1" applyFont="1" applyFill="1" applyBorder="1" applyAlignment="1">
      <alignment horizontal="center" vertical="center"/>
    </xf>
    <xf numFmtId="171" fontId="33" fillId="35" borderId="4" xfId="53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35" borderId="0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8"/>
  <sheetViews>
    <sheetView showGridLines="0" tabSelected="1" zoomScale="80" zoomScaleNormal="80" zoomScaleSheetLayoutView="70" zoomScalePageLayoutView="0" workbookViewId="0" topLeftCell="A1">
      <selection activeCell="A1" sqref="A1:W1"/>
    </sheetView>
  </sheetViews>
  <sheetFormatPr defaultColWidth="9.00390625" defaultRowHeight="14.25"/>
  <cols>
    <col min="1" max="1" width="82.00390625" style="1" bestFit="1" customWidth="1"/>
    <col min="2" max="22" width="17.375" style="1" customWidth="1"/>
    <col min="23" max="23" width="18.75390625" style="1" customWidth="1"/>
    <col min="24" max="24" width="16.75390625" style="1" bestFit="1" customWidth="1"/>
    <col min="25" max="25" width="10.125" style="1" bestFit="1" customWidth="1"/>
    <col min="26" max="16384" width="9.00390625" style="1" customWidth="1"/>
  </cols>
  <sheetData>
    <row r="1" spans="1:23" ht="21">
      <c r="A1" s="85" t="s">
        <v>26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ht="21">
      <c r="A2" s="86" t="s">
        <v>165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1:23" ht="15.75">
      <c r="A3" s="4"/>
      <c r="B3" s="5"/>
      <c r="C3" s="5"/>
      <c r="D3" s="4" t="s">
        <v>9</v>
      </c>
      <c r="E3" s="4"/>
      <c r="F3" s="6">
        <v>4.3</v>
      </c>
      <c r="G3" s="6"/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4"/>
    </row>
    <row r="4" spans="1:23" ht="15.75">
      <c r="A4" s="87" t="s">
        <v>10</v>
      </c>
      <c r="B4" s="88" t="s">
        <v>29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4"/>
      <c r="V4" s="4"/>
      <c r="W4" s="90" t="s">
        <v>11</v>
      </c>
    </row>
    <row r="5" spans="1:23" ht="38.25">
      <c r="A5" s="87"/>
      <c r="B5" s="28" t="s">
        <v>7</v>
      </c>
      <c r="C5" s="28" t="s">
        <v>7</v>
      </c>
      <c r="D5" s="28" t="s">
        <v>8</v>
      </c>
      <c r="E5" s="28" t="s">
        <v>8</v>
      </c>
      <c r="F5" s="69" t="s">
        <v>43</v>
      </c>
      <c r="G5" s="69" t="s">
        <v>28</v>
      </c>
      <c r="H5" s="69" t="s">
        <v>27</v>
      </c>
      <c r="I5" s="28" t="s">
        <v>41</v>
      </c>
      <c r="J5" s="28" t="s">
        <v>38</v>
      </c>
      <c r="K5" s="28" t="s">
        <v>38</v>
      </c>
      <c r="L5" s="28" t="s">
        <v>42</v>
      </c>
      <c r="M5" s="28" t="s">
        <v>39</v>
      </c>
      <c r="N5" s="28" t="s">
        <v>39</v>
      </c>
      <c r="O5" s="28" t="s">
        <v>40</v>
      </c>
      <c r="P5" s="28" t="s">
        <v>40</v>
      </c>
      <c r="Q5" s="28" t="s">
        <v>43</v>
      </c>
      <c r="R5" s="28" t="s">
        <v>44</v>
      </c>
      <c r="S5" s="28" t="s">
        <v>44</v>
      </c>
      <c r="T5" s="28" t="s">
        <v>45</v>
      </c>
      <c r="U5" s="28" t="s">
        <v>150</v>
      </c>
      <c r="V5" s="28" t="s">
        <v>154</v>
      </c>
      <c r="W5" s="87"/>
    </row>
    <row r="6" spans="1:23" ht="18.75" customHeight="1">
      <c r="A6" s="87"/>
      <c r="B6" s="3" t="s">
        <v>0</v>
      </c>
      <c r="C6" s="3" t="s">
        <v>149</v>
      </c>
      <c r="D6" s="3" t="s">
        <v>1</v>
      </c>
      <c r="E6" s="3" t="s">
        <v>148</v>
      </c>
      <c r="F6" s="3" t="s">
        <v>2</v>
      </c>
      <c r="G6" s="3" t="s">
        <v>37</v>
      </c>
      <c r="H6" s="3" t="s">
        <v>37</v>
      </c>
      <c r="I6" s="3" t="s">
        <v>3</v>
      </c>
      <c r="J6" s="3" t="s">
        <v>4</v>
      </c>
      <c r="K6" s="3" t="s">
        <v>147</v>
      </c>
      <c r="L6" s="3" t="s">
        <v>4</v>
      </c>
      <c r="M6" s="3" t="s">
        <v>5</v>
      </c>
      <c r="N6" s="3" t="s">
        <v>146</v>
      </c>
      <c r="O6" s="3" t="s">
        <v>5</v>
      </c>
      <c r="P6" s="3" t="s">
        <v>145</v>
      </c>
      <c r="Q6" s="3" t="s">
        <v>5</v>
      </c>
      <c r="R6" s="3" t="s">
        <v>5</v>
      </c>
      <c r="S6" s="3" t="s">
        <v>144</v>
      </c>
      <c r="T6" s="3" t="s">
        <v>6</v>
      </c>
      <c r="U6" s="3" t="s">
        <v>6</v>
      </c>
      <c r="V6" s="3" t="s">
        <v>6</v>
      </c>
      <c r="W6" s="87"/>
    </row>
    <row r="7" spans="1:26" ht="17.25" customHeight="1">
      <c r="A7" s="8" t="s">
        <v>23</v>
      </c>
      <c r="B7" s="9">
        <v>6406582</v>
      </c>
      <c r="C7" s="9">
        <v>6451209</v>
      </c>
      <c r="D7" s="9">
        <v>8475544</v>
      </c>
      <c r="E7" s="9">
        <v>8531609</v>
      </c>
      <c r="F7" s="9">
        <v>16542564</v>
      </c>
      <c r="G7" s="9">
        <v>2555378</v>
      </c>
      <c r="H7" s="9">
        <v>7138037</v>
      </c>
      <c r="I7" s="9">
        <v>10930124</v>
      </c>
      <c r="J7" s="9">
        <v>4075590</v>
      </c>
      <c r="K7" s="9">
        <v>4075685</v>
      </c>
      <c r="L7" s="9">
        <v>7012379</v>
      </c>
      <c r="M7" s="9">
        <v>1638303</v>
      </c>
      <c r="N7" s="9">
        <v>1676121</v>
      </c>
      <c r="O7" s="9">
        <v>1784389</v>
      </c>
      <c r="P7" s="9">
        <v>1782188</v>
      </c>
      <c r="Q7" s="9">
        <v>7498829</v>
      </c>
      <c r="R7" s="9">
        <v>5394780</v>
      </c>
      <c r="S7" s="9">
        <v>5323263</v>
      </c>
      <c r="T7" s="9">
        <v>1788647</v>
      </c>
      <c r="U7" s="9">
        <v>3704342</v>
      </c>
      <c r="V7" s="9">
        <v>5413655</v>
      </c>
      <c r="W7" s="9">
        <f>+W8+W20+W24+W27</f>
        <v>118199218</v>
      </c>
      <c r="X7" s="43"/>
      <c r="Y7"/>
      <c r="Z7"/>
    </row>
    <row r="8" spans="1:26" ht="17.25" customHeight="1">
      <c r="A8" s="10" t="s">
        <v>34</v>
      </c>
      <c r="B8" s="11">
        <v>3230636</v>
      </c>
      <c r="C8" s="11">
        <v>3298669</v>
      </c>
      <c r="D8" s="11">
        <v>4421995</v>
      </c>
      <c r="E8" s="11">
        <v>4494943</v>
      </c>
      <c r="F8" s="11">
        <v>8019844</v>
      </c>
      <c r="G8" s="11">
        <v>1177243</v>
      </c>
      <c r="H8" s="11">
        <v>3520386</v>
      </c>
      <c r="I8" s="11">
        <v>5705299</v>
      </c>
      <c r="J8" s="11">
        <v>2183590</v>
      </c>
      <c r="K8" s="11">
        <v>2217497</v>
      </c>
      <c r="L8" s="11">
        <v>3229918</v>
      </c>
      <c r="M8" s="11">
        <v>853991</v>
      </c>
      <c r="N8" s="11">
        <v>881963</v>
      </c>
      <c r="O8" s="11">
        <v>928778</v>
      </c>
      <c r="P8" s="11">
        <v>936663</v>
      </c>
      <c r="Q8" s="11">
        <v>3594246</v>
      </c>
      <c r="R8" s="11">
        <v>2701463</v>
      </c>
      <c r="S8" s="11">
        <v>2682293</v>
      </c>
      <c r="T8" s="11">
        <v>884992</v>
      </c>
      <c r="U8" s="11">
        <v>2175989</v>
      </c>
      <c r="V8" s="11">
        <v>2989006</v>
      </c>
      <c r="W8" s="11">
        <f>SUM(B8:V8)</f>
        <v>60129404</v>
      </c>
      <c r="X8"/>
      <c r="Y8"/>
      <c r="Z8"/>
    </row>
    <row r="9" spans="1:26" ht="17.25" customHeight="1">
      <c r="A9" s="15" t="s">
        <v>12</v>
      </c>
      <c r="B9" s="13">
        <v>409523</v>
      </c>
      <c r="C9" s="13">
        <v>407771</v>
      </c>
      <c r="D9" s="13">
        <v>597547</v>
      </c>
      <c r="E9" s="13">
        <v>588712</v>
      </c>
      <c r="F9" s="13">
        <v>992371</v>
      </c>
      <c r="G9" s="13">
        <v>175249</v>
      </c>
      <c r="H9" s="13">
        <v>396034</v>
      </c>
      <c r="I9" s="13">
        <v>708213</v>
      </c>
      <c r="J9" s="13">
        <v>264776</v>
      </c>
      <c r="K9" s="13">
        <v>263043</v>
      </c>
      <c r="L9" s="13">
        <v>286725</v>
      </c>
      <c r="M9" s="13">
        <v>67035</v>
      </c>
      <c r="N9" s="13">
        <v>67395</v>
      </c>
      <c r="O9" s="13">
        <v>94984</v>
      </c>
      <c r="P9" s="13">
        <v>92635</v>
      </c>
      <c r="Q9" s="13">
        <v>229260</v>
      </c>
      <c r="R9" s="13">
        <v>212654</v>
      </c>
      <c r="S9" s="13">
        <v>204247</v>
      </c>
      <c r="T9" s="13">
        <v>117698</v>
      </c>
      <c r="U9" s="13">
        <v>338002</v>
      </c>
      <c r="V9" s="11">
        <v>454391</v>
      </c>
      <c r="W9" s="11">
        <f aca="true" t="shared" si="0" ref="W9:W27">SUM(B9:V9)</f>
        <v>6968265</v>
      </c>
      <c r="X9"/>
      <c r="Y9"/>
      <c r="Z9"/>
    </row>
    <row r="10" spans="1:26" ht="17.25" customHeight="1">
      <c r="A10" s="29" t="s">
        <v>13</v>
      </c>
      <c r="B10" s="13">
        <v>409523</v>
      </c>
      <c r="C10" s="13">
        <v>407771</v>
      </c>
      <c r="D10" s="13">
        <v>597547</v>
      </c>
      <c r="E10" s="13">
        <v>588712</v>
      </c>
      <c r="F10" s="13">
        <v>992371</v>
      </c>
      <c r="G10" s="13">
        <v>175249</v>
      </c>
      <c r="H10" s="13">
        <v>396034</v>
      </c>
      <c r="I10" s="13">
        <v>708213</v>
      </c>
      <c r="J10" s="13">
        <v>264776</v>
      </c>
      <c r="K10" s="13">
        <v>263043</v>
      </c>
      <c r="L10" s="13">
        <v>286725</v>
      </c>
      <c r="M10" s="13">
        <v>67035</v>
      </c>
      <c r="N10" s="13">
        <v>67395</v>
      </c>
      <c r="O10" s="13">
        <v>94984</v>
      </c>
      <c r="P10" s="13">
        <v>92635</v>
      </c>
      <c r="Q10" s="13">
        <v>229260</v>
      </c>
      <c r="R10" s="13">
        <v>212654</v>
      </c>
      <c r="S10" s="13">
        <v>204247</v>
      </c>
      <c r="T10" s="13">
        <v>117698</v>
      </c>
      <c r="U10" s="13">
        <v>338002</v>
      </c>
      <c r="V10" s="11">
        <v>454391</v>
      </c>
      <c r="W10" s="11">
        <f t="shared" si="0"/>
        <v>6968265</v>
      </c>
      <c r="X10"/>
      <c r="Y10"/>
      <c r="Z10"/>
    </row>
    <row r="11" spans="1:26" ht="17.25" customHeight="1">
      <c r="A11" s="29" t="s">
        <v>14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1">
        <v>0</v>
      </c>
      <c r="W11" s="11">
        <f t="shared" si="0"/>
        <v>0</v>
      </c>
      <c r="X11"/>
      <c r="Y11"/>
      <c r="Z11"/>
    </row>
    <row r="12" spans="1:26" ht="17.25" customHeight="1">
      <c r="A12" s="15" t="s">
        <v>24</v>
      </c>
      <c r="B12" s="17">
        <v>2668298</v>
      </c>
      <c r="C12" s="17">
        <v>2742420</v>
      </c>
      <c r="D12" s="17">
        <v>3610866</v>
      </c>
      <c r="E12" s="17">
        <v>3698449</v>
      </c>
      <c r="F12" s="17">
        <v>6665960</v>
      </c>
      <c r="G12" s="17">
        <v>939349</v>
      </c>
      <c r="H12" s="17">
        <v>2957022</v>
      </c>
      <c r="I12" s="17">
        <v>4735849</v>
      </c>
      <c r="J12" s="17">
        <v>1810425</v>
      </c>
      <c r="K12" s="17">
        <v>1848354</v>
      </c>
      <c r="L12" s="17">
        <v>2752737</v>
      </c>
      <c r="M12" s="17">
        <v>732252</v>
      </c>
      <c r="N12" s="17">
        <v>760738</v>
      </c>
      <c r="O12" s="17">
        <v>784540</v>
      </c>
      <c r="P12" s="17">
        <v>796031</v>
      </c>
      <c r="Q12" s="17">
        <v>3144047</v>
      </c>
      <c r="R12" s="17">
        <v>2337846</v>
      </c>
      <c r="S12" s="17">
        <v>2334853</v>
      </c>
      <c r="T12" s="17">
        <v>713181</v>
      </c>
      <c r="U12" s="17">
        <v>1753570</v>
      </c>
      <c r="V12" s="11">
        <v>2393088</v>
      </c>
      <c r="W12" s="11">
        <f t="shared" si="0"/>
        <v>50179875</v>
      </c>
      <c r="X12"/>
      <c r="Y12"/>
      <c r="Z12"/>
    </row>
    <row r="13" spans="1:26" s="58" customFormat="1" ht="17.25" customHeight="1">
      <c r="A13" s="63" t="s">
        <v>15</v>
      </c>
      <c r="B13" s="13">
        <v>1241298</v>
      </c>
      <c r="C13" s="13">
        <v>1343203</v>
      </c>
      <c r="D13" s="64">
        <v>1790005</v>
      </c>
      <c r="E13" s="64">
        <v>1916374</v>
      </c>
      <c r="F13" s="64">
        <v>3476695</v>
      </c>
      <c r="G13" s="64">
        <v>526539</v>
      </c>
      <c r="H13" s="64">
        <v>1532153</v>
      </c>
      <c r="I13" s="64">
        <v>2384598</v>
      </c>
      <c r="J13" s="64">
        <v>852221</v>
      </c>
      <c r="K13" s="64">
        <v>914176</v>
      </c>
      <c r="L13" s="64">
        <v>1428212</v>
      </c>
      <c r="M13" s="64">
        <v>337495</v>
      </c>
      <c r="N13" s="64">
        <v>366196</v>
      </c>
      <c r="O13" s="64">
        <v>366801</v>
      </c>
      <c r="P13" s="64">
        <v>389939</v>
      </c>
      <c r="Q13" s="64">
        <v>1515716</v>
      </c>
      <c r="R13" s="64">
        <v>1061989</v>
      </c>
      <c r="S13" s="64">
        <v>1107913</v>
      </c>
      <c r="T13" s="64">
        <v>351564</v>
      </c>
      <c r="U13" s="64">
        <v>840657</v>
      </c>
      <c r="V13" s="11">
        <v>1102798</v>
      </c>
      <c r="W13" s="11">
        <f t="shared" si="0"/>
        <v>24846542</v>
      </c>
      <c r="X13" s="65"/>
      <c r="Y13" s="66"/>
      <c r="Z13"/>
    </row>
    <row r="14" spans="1:26" s="58" customFormat="1" ht="17.25" customHeight="1">
      <c r="A14" s="63" t="s">
        <v>16</v>
      </c>
      <c r="B14" s="13">
        <v>1339378</v>
      </c>
      <c r="C14" s="13">
        <v>1328519</v>
      </c>
      <c r="D14" s="64">
        <v>1686012</v>
      </c>
      <c r="E14" s="64">
        <v>1671367</v>
      </c>
      <c r="F14" s="64">
        <v>3014346</v>
      </c>
      <c r="G14" s="64">
        <v>380234</v>
      </c>
      <c r="H14" s="64">
        <v>1362165</v>
      </c>
      <c r="I14" s="64">
        <v>2209873</v>
      </c>
      <c r="J14" s="64">
        <v>902818</v>
      </c>
      <c r="K14" s="64">
        <v>889794</v>
      </c>
      <c r="L14" s="64">
        <v>1262006</v>
      </c>
      <c r="M14" s="64">
        <v>374278</v>
      </c>
      <c r="N14" s="64">
        <v>378343</v>
      </c>
      <c r="O14" s="64">
        <v>395266</v>
      </c>
      <c r="P14" s="64">
        <v>388362</v>
      </c>
      <c r="Q14" s="64">
        <v>1568832</v>
      </c>
      <c r="R14" s="64">
        <v>1213482</v>
      </c>
      <c r="S14" s="64">
        <v>1179220</v>
      </c>
      <c r="T14" s="64">
        <v>325774</v>
      </c>
      <c r="U14" s="64">
        <v>851066</v>
      </c>
      <c r="V14" s="11">
        <v>1171794</v>
      </c>
      <c r="W14" s="11">
        <f t="shared" si="0"/>
        <v>23892929</v>
      </c>
      <c r="X14" s="65"/>
      <c r="Y14"/>
      <c r="Z14"/>
    </row>
    <row r="15" spans="1:26" ht="17.25" customHeight="1">
      <c r="A15" s="14" t="s">
        <v>17</v>
      </c>
      <c r="B15" s="13">
        <v>87622</v>
      </c>
      <c r="C15" s="13">
        <v>70698</v>
      </c>
      <c r="D15" s="13">
        <v>134849</v>
      </c>
      <c r="E15" s="13">
        <v>110708</v>
      </c>
      <c r="F15" s="13">
        <v>174919</v>
      </c>
      <c r="G15" s="13">
        <v>32576</v>
      </c>
      <c r="H15" s="13">
        <v>62704</v>
      </c>
      <c r="I15" s="13">
        <v>141378</v>
      </c>
      <c r="J15" s="13">
        <v>55386</v>
      </c>
      <c r="K15" s="13">
        <v>44384</v>
      </c>
      <c r="L15" s="13">
        <v>62519</v>
      </c>
      <c r="M15" s="13">
        <v>20479</v>
      </c>
      <c r="N15" s="13">
        <v>16199</v>
      </c>
      <c r="O15" s="13">
        <v>22473</v>
      </c>
      <c r="P15" s="13">
        <v>17730</v>
      </c>
      <c r="Q15" s="13">
        <v>59499</v>
      </c>
      <c r="R15" s="13">
        <v>62375</v>
      </c>
      <c r="S15" s="13">
        <v>47720</v>
      </c>
      <c r="T15" s="13">
        <v>35843</v>
      </c>
      <c r="U15" s="13">
        <v>61847</v>
      </c>
      <c r="V15" s="11">
        <v>118496</v>
      </c>
      <c r="W15" s="11">
        <f t="shared" si="0"/>
        <v>1440404</v>
      </c>
      <c r="X15"/>
      <c r="Y15"/>
      <c r="Z15"/>
    </row>
    <row r="16" spans="1:23" ht="17.25" customHeight="1">
      <c r="A16" s="15" t="s">
        <v>30</v>
      </c>
      <c r="B16" s="13">
        <v>152815</v>
      </c>
      <c r="C16" s="13">
        <v>148478</v>
      </c>
      <c r="D16" s="13">
        <v>213582</v>
      </c>
      <c r="E16" s="13">
        <v>207782</v>
      </c>
      <c r="F16" s="13">
        <v>361513</v>
      </c>
      <c r="G16" s="13">
        <v>62645</v>
      </c>
      <c r="H16" s="13">
        <v>167330</v>
      </c>
      <c r="I16" s="13">
        <v>261237</v>
      </c>
      <c r="J16" s="13">
        <v>108389</v>
      </c>
      <c r="K16" s="13">
        <v>106100</v>
      </c>
      <c r="L16" s="13">
        <v>190456</v>
      </c>
      <c r="M16" s="13">
        <v>54704</v>
      </c>
      <c r="N16" s="13">
        <v>53830</v>
      </c>
      <c r="O16" s="13">
        <v>49254</v>
      </c>
      <c r="P16" s="13">
        <v>47997</v>
      </c>
      <c r="Q16" s="13">
        <v>220939</v>
      </c>
      <c r="R16" s="13">
        <v>150963</v>
      </c>
      <c r="S16" s="13">
        <v>143193</v>
      </c>
      <c r="T16" s="13">
        <v>54113</v>
      </c>
      <c r="U16" s="13">
        <v>84417</v>
      </c>
      <c r="V16" s="11">
        <v>141527</v>
      </c>
      <c r="W16" s="11">
        <f t="shared" si="0"/>
        <v>2981264</v>
      </c>
    </row>
    <row r="17" spans="1:26" ht="17.25" customHeight="1">
      <c r="A17" s="14" t="s">
        <v>31</v>
      </c>
      <c r="B17" s="13">
        <v>152640</v>
      </c>
      <c r="C17" s="13">
        <v>148220</v>
      </c>
      <c r="D17" s="13">
        <v>213368</v>
      </c>
      <c r="E17" s="13">
        <v>207522</v>
      </c>
      <c r="F17" s="13">
        <v>361186</v>
      </c>
      <c r="G17" s="13">
        <v>62540</v>
      </c>
      <c r="H17" s="13">
        <v>167179</v>
      </c>
      <c r="I17" s="13">
        <v>260955</v>
      </c>
      <c r="J17" s="13">
        <v>108276</v>
      </c>
      <c r="K17" s="13">
        <v>105964</v>
      </c>
      <c r="L17" s="13">
        <v>190058</v>
      </c>
      <c r="M17" s="13">
        <v>54657</v>
      </c>
      <c r="N17" s="13">
        <v>53769</v>
      </c>
      <c r="O17" s="13">
        <v>49181</v>
      </c>
      <c r="P17" s="13">
        <v>47935</v>
      </c>
      <c r="Q17" s="13">
        <v>220621</v>
      </c>
      <c r="R17" s="13">
        <v>150744</v>
      </c>
      <c r="S17" s="13">
        <v>143017</v>
      </c>
      <c r="T17" s="13">
        <v>54023</v>
      </c>
      <c r="U17" s="13">
        <v>84313</v>
      </c>
      <c r="V17" s="11">
        <v>141335</v>
      </c>
      <c r="W17" s="11">
        <f t="shared" si="0"/>
        <v>2977503</v>
      </c>
      <c r="X17"/>
      <c r="Y17"/>
      <c r="Z17"/>
    </row>
    <row r="18" spans="1:26" ht="17.25" customHeight="1">
      <c r="A18" s="14" t="s">
        <v>32</v>
      </c>
      <c r="B18" s="13">
        <v>65</v>
      </c>
      <c r="C18" s="13">
        <v>142</v>
      </c>
      <c r="D18" s="13">
        <v>66</v>
      </c>
      <c r="E18" s="13">
        <v>94</v>
      </c>
      <c r="F18" s="13">
        <v>125</v>
      </c>
      <c r="G18" s="13">
        <v>89</v>
      </c>
      <c r="H18" s="13">
        <v>50</v>
      </c>
      <c r="I18" s="13">
        <v>65</v>
      </c>
      <c r="J18" s="13">
        <v>92</v>
      </c>
      <c r="K18" s="13">
        <v>93</v>
      </c>
      <c r="L18" s="13">
        <v>270</v>
      </c>
      <c r="M18" s="13">
        <v>37</v>
      </c>
      <c r="N18" s="13">
        <v>38</v>
      </c>
      <c r="O18" s="13">
        <v>57</v>
      </c>
      <c r="P18" s="13">
        <v>49</v>
      </c>
      <c r="Q18" s="13">
        <v>111</v>
      </c>
      <c r="R18" s="13">
        <v>157</v>
      </c>
      <c r="S18" s="13">
        <v>106</v>
      </c>
      <c r="T18" s="13">
        <v>56</v>
      </c>
      <c r="U18" s="13">
        <v>74</v>
      </c>
      <c r="V18" s="11">
        <v>129</v>
      </c>
      <c r="W18" s="11">
        <f t="shared" si="0"/>
        <v>1965</v>
      </c>
      <c r="X18"/>
      <c r="Y18"/>
      <c r="Z18"/>
    </row>
    <row r="19" spans="1:26" ht="17.25" customHeight="1">
      <c r="A19" s="14" t="s">
        <v>33</v>
      </c>
      <c r="B19" s="13">
        <v>110</v>
      </c>
      <c r="C19" s="13">
        <v>116</v>
      </c>
      <c r="D19" s="13">
        <v>148</v>
      </c>
      <c r="E19" s="13">
        <v>166</v>
      </c>
      <c r="F19" s="13">
        <v>202</v>
      </c>
      <c r="G19" s="13">
        <v>16</v>
      </c>
      <c r="H19" s="13">
        <v>101</v>
      </c>
      <c r="I19" s="13">
        <v>217</v>
      </c>
      <c r="J19" s="13">
        <v>21</v>
      </c>
      <c r="K19" s="13">
        <v>43</v>
      </c>
      <c r="L19" s="13">
        <v>128</v>
      </c>
      <c r="M19" s="13">
        <v>10</v>
      </c>
      <c r="N19" s="13">
        <v>23</v>
      </c>
      <c r="O19" s="13">
        <v>16</v>
      </c>
      <c r="P19" s="13">
        <v>13</v>
      </c>
      <c r="Q19" s="13">
        <v>207</v>
      </c>
      <c r="R19" s="13">
        <v>62</v>
      </c>
      <c r="S19" s="13">
        <v>70</v>
      </c>
      <c r="T19" s="13">
        <v>34</v>
      </c>
      <c r="U19" s="13">
        <v>30</v>
      </c>
      <c r="V19" s="11">
        <v>63</v>
      </c>
      <c r="W19" s="11">
        <f t="shared" si="0"/>
        <v>1796</v>
      </c>
      <c r="X19"/>
      <c r="Y19"/>
      <c r="Z19"/>
    </row>
    <row r="20" spans="1:26" ht="17.25" customHeight="1">
      <c r="A20" s="16" t="s">
        <v>18</v>
      </c>
      <c r="B20" s="11">
        <v>1910308</v>
      </c>
      <c r="C20" s="11">
        <v>1962784</v>
      </c>
      <c r="D20" s="11">
        <v>2242519</v>
      </c>
      <c r="E20" s="11">
        <v>2314705</v>
      </c>
      <c r="F20" s="11">
        <v>4796677</v>
      </c>
      <c r="G20" s="11">
        <v>743831</v>
      </c>
      <c r="H20" s="11">
        <v>1955446</v>
      </c>
      <c r="I20" s="11">
        <v>2941741</v>
      </c>
      <c r="J20" s="11">
        <v>1124765</v>
      </c>
      <c r="K20" s="11">
        <v>1154239</v>
      </c>
      <c r="L20" s="11">
        <v>2633394</v>
      </c>
      <c r="M20" s="11">
        <v>579315</v>
      </c>
      <c r="N20" s="11">
        <v>600304</v>
      </c>
      <c r="O20" s="11">
        <v>593348</v>
      </c>
      <c r="P20" s="11">
        <v>600218</v>
      </c>
      <c r="Q20" s="11">
        <v>2849201</v>
      </c>
      <c r="R20" s="11">
        <v>1904563</v>
      </c>
      <c r="S20" s="11">
        <v>1912507</v>
      </c>
      <c r="T20" s="11">
        <v>545958</v>
      </c>
      <c r="U20" s="11">
        <v>957434</v>
      </c>
      <c r="V20" s="11">
        <v>1454417</v>
      </c>
      <c r="W20" s="11">
        <f t="shared" si="0"/>
        <v>35777674</v>
      </c>
      <c r="X20"/>
      <c r="Y20"/>
      <c r="Z20"/>
    </row>
    <row r="21" spans="1:26" s="58" customFormat="1" ht="17.25" customHeight="1">
      <c r="A21" s="53" t="s">
        <v>19</v>
      </c>
      <c r="B21" s="13">
        <v>956383</v>
      </c>
      <c r="C21" s="13">
        <v>1034929</v>
      </c>
      <c r="D21" s="64">
        <v>1225845</v>
      </c>
      <c r="E21" s="64">
        <v>1324710</v>
      </c>
      <c r="F21" s="64">
        <v>2757971</v>
      </c>
      <c r="G21" s="64">
        <v>455622</v>
      </c>
      <c r="H21" s="64">
        <v>1093058</v>
      </c>
      <c r="I21" s="64">
        <v>1630268</v>
      </c>
      <c r="J21" s="64">
        <v>581806</v>
      </c>
      <c r="K21" s="64">
        <v>625571</v>
      </c>
      <c r="L21" s="64">
        <v>1485199</v>
      </c>
      <c r="M21" s="64">
        <v>288724</v>
      </c>
      <c r="N21" s="64">
        <v>310733</v>
      </c>
      <c r="O21" s="64">
        <v>305168</v>
      </c>
      <c r="P21" s="64">
        <v>321472</v>
      </c>
      <c r="Q21" s="64">
        <v>1461475</v>
      </c>
      <c r="R21" s="64">
        <v>924111</v>
      </c>
      <c r="S21" s="64">
        <v>970488</v>
      </c>
      <c r="T21" s="64">
        <v>320167</v>
      </c>
      <c r="U21" s="64">
        <v>511800</v>
      </c>
      <c r="V21" s="11">
        <v>770529</v>
      </c>
      <c r="W21" s="11">
        <f t="shared" si="0"/>
        <v>19356029</v>
      </c>
      <c r="X21" s="65"/>
      <c r="Y21"/>
      <c r="Z21"/>
    </row>
    <row r="22" spans="1:26" s="58" customFormat="1" ht="17.25" customHeight="1">
      <c r="A22" s="53" t="s">
        <v>20</v>
      </c>
      <c r="B22" s="13">
        <v>910208</v>
      </c>
      <c r="C22" s="13">
        <v>893180</v>
      </c>
      <c r="D22" s="64">
        <v>959890</v>
      </c>
      <c r="E22" s="64">
        <v>943928</v>
      </c>
      <c r="F22" s="64">
        <v>1950081</v>
      </c>
      <c r="G22" s="64">
        <v>272551</v>
      </c>
      <c r="H22" s="64">
        <v>831482</v>
      </c>
      <c r="I22" s="64">
        <v>1257021</v>
      </c>
      <c r="J22" s="64">
        <v>518840</v>
      </c>
      <c r="K22" s="64">
        <v>509966</v>
      </c>
      <c r="L22" s="64">
        <v>1108184</v>
      </c>
      <c r="M22" s="64">
        <v>279908</v>
      </c>
      <c r="N22" s="64">
        <v>281177</v>
      </c>
      <c r="O22" s="64">
        <v>276152</v>
      </c>
      <c r="P22" s="64">
        <v>269690</v>
      </c>
      <c r="Q22" s="64">
        <v>1347969</v>
      </c>
      <c r="R22" s="64">
        <v>942871</v>
      </c>
      <c r="S22" s="64">
        <v>913975</v>
      </c>
      <c r="T22" s="64">
        <v>211976</v>
      </c>
      <c r="U22" s="64">
        <v>424846</v>
      </c>
      <c r="V22" s="11">
        <v>640031</v>
      </c>
      <c r="W22" s="11">
        <f t="shared" si="0"/>
        <v>15743926</v>
      </c>
      <c r="X22" s="65"/>
      <c r="Y22"/>
      <c r="Z22"/>
    </row>
    <row r="23" spans="1:26" ht="17.25" customHeight="1">
      <c r="A23" s="12" t="s">
        <v>21</v>
      </c>
      <c r="B23" s="13">
        <v>43717</v>
      </c>
      <c r="C23" s="13">
        <v>34675</v>
      </c>
      <c r="D23" s="13">
        <v>56784</v>
      </c>
      <c r="E23" s="13">
        <v>46067</v>
      </c>
      <c r="F23" s="13">
        <v>88625</v>
      </c>
      <c r="G23" s="13">
        <v>15658</v>
      </c>
      <c r="H23" s="13">
        <v>30906</v>
      </c>
      <c r="I23" s="13">
        <v>54452</v>
      </c>
      <c r="J23" s="13">
        <v>24119</v>
      </c>
      <c r="K23" s="13">
        <v>18702</v>
      </c>
      <c r="L23" s="13">
        <v>40011</v>
      </c>
      <c r="M23" s="13">
        <v>10683</v>
      </c>
      <c r="N23" s="13">
        <v>8394</v>
      </c>
      <c r="O23" s="13">
        <v>12028</v>
      </c>
      <c r="P23" s="13">
        <v>9056</v>
      </c>
      <c r="Q23" s="13">
        <v>39757</v>
      </c>
      <c r="R23" s="13">
        <v>37581</v>
      </c>
      <c r="S23" s="13">
        <v>28044</v>
      </c>
      <c r="T23" s="13">
        <v>13815</v>
      </c>
      <c r="U23" s="13">
        <v>20788</v>
      </c>
      <c r="V23" s="11">
        <v>43857</v>
      </c>
      <c r="W23" s="11">
        <f t="shared" si="0"/>
        <v>677719</v>
      </c>
      <c r="X23"/>
      <c r="Y23"/>
      <c r="Z23"/>
    </row>
    <row r="24" spans="1:26" ht="17.25" customHeight="1">
      <c r="A24" s="16" t="s">
        <v>22</v>
      </c>
      <c r="B24" s="13">
        <v>1265638</v>
      </c>
      <c r="C24" s="13">
        <v>1189756</v>
      </c>
      <c r="D24" s="13">
        <v>1811030</v>
      </c>
      <c r="E24" s="13">
        <v>1721961</v>
      </c>
      <c r="F24" s="13">
        <v>3726043</v>
      </c>
      <c r="G24" s="13">
        <v>634304</v>
      </c>
      <c r="H24" s="13">
        <v>1662205</v>
      </c>
      <c r="I24" s="13">
        <v>2283084</v>
      </c>
      <c r="J24" s="13">
        <v>767235</v>
      </c>
      <c r="K24" s="13">
        <v>703949</v>
      </c>
      <c r="L24" s="13">
        <v>1149067</v>
      </c>
      <c r="M24" s="13">
        <v>204997</v>
      </c>
      <c r="N24" s="13">
        <v>193854</v>
      </c>
      <c r="O24" s="13">
        <v>262263</v>
      </c>
      <c r="P24" s="13">
        <v>245307</v>
      </c>
      <c r="Q24" s="13">
        <v>1055382</v>
      </c>
      <c r="R24" s="13">
        <v>788754</v>
      </c>
      <c r="S24" s="13">
        <v>728463</v>
      </c>
      <c r="T24" s="13">
        <v>308350</v>
      </c>
      <c r="U24" s="13">
        <v>570919</v>
      </c>
      <c r="V24" s="11">
        <v>921308</v>
      </c>
      <c r="W24" s="11">
        <f t="shared" si="0"/>
        <v>22193869</v>
      </c>
      <c r="X24" s="44"/>
      <c r="Y24"/>
      <c r="Z24"/>
    </row>
    <row r="25" spans="1:26" ht="17.25" customHeight="1">
      <c r="A25" s="12" t="s">
        <v>35</v>
      </c>
      <c r="B25" s="13">
        <v>971222</v>
      </c>
      <c r="C25" s="13">
        <v>974202</v>
      </c>
      <c r="D25" s="13">
        <v>1452148</v>
      </c>
      <c r="E25" s="13">
        <v>1461641</v>
      </c>
      <c r="F25" s="13">
        <v>3033592</v>
      </c>
      <c r="G25" s="13">
        <v>548063</v>
      </c>
      <c r="H25" s="13">
        <v>1307778</v>
      </c>
      <c r="I25" s="13">
        <v>1910095</v>
      </c>
      <c r="J25" s="13">
        <v>597236</v>
      </c>
      <c r="K25" s="13">
        <v>593988</v>
      </c>
      <c r="L25" s="13">
        <v>937856</v>
      </c>
      <c r="M25" s="13">
        <v>166364</v>
      </c>
      <c r="N25" s="13">
        <v>169060</v>
      </c>
      <c r="O25" s="13">
        <v>215031</v>
      </c>
      <c r="P25" s="13">
        <v>214071</v>
      </c>
      <c r="Q25" s="13">
        <v>841220</v>
      </c>
      <c r="R25" s="13">
        <v>633767</v>
      </c>
      <c r="S25" s="13">
        <v>623991</v>
      </c>
      <c r="T25" s="13">
        <v>272330</v>
      </c>
      <c r="U25" s="13">
        <v>473637</v>
      </c>
      <c r="V25" s="11">
        <v>736569</v>
      </c>
      <c r="W25" s="11">
        <f t="shared" si="0"/>
        <v>18133861</v>
      </c>
      <c r="X25" s="43"/>
      <c r="Y25"/>
      <c r="Z25"/>
    </row>
    <row r="26" spans="1:26" ht="17.25" customHeight="1">
      <c r="A26" s="12" t="s">
        <v>36</v>
      </c>
      <c r="B26" s="13">
        <v>294416</v>
      </c>
      <c r="C26" s="13">
        <v>215554</v>
      </c>
      <c r="D26" s="13">
        <v>358882</v>
      </c>
      <c r="E26" s="13">
        <v>260320</v>
      </c>
      <c r="F26" s="13">
        <v>692451</v>
      </c>
      <c r="G26" s="13">
        <v>86241</v>
      </c>
      <c r="H26" s="13">
        <v>354427</v>
      </c>
      <c r="I26" s="13">
        <v>372989</v>
      </c>
      <c r="J26" s="13">
        <v>169999</v>
      </c>
      <c r="K26" s="13">
        <v>109961</v>
      </c>
      <c r="L26" s="13">
        <v>211211</v>
      </c>
      <c r="M26" s="13">
        <v>38633</v>
      </c>
      <c r="N26" s="13">
        <v>24794</v>
      </c>
      <c r="O26" s="13">
        <v>47232</v>
      </c>
      <c r="P26" s="13">
        <v>31236</v>
      </c>
      <c r="Q26" s="13">
        <v>214162</v>
      </c>
      <c r="R26" s="13">
        <v>154987</v>
      </c>
      <c r="S26" s="13">
        <v>104472</v>
      </c>
      <c r="T26" s="13">
        <v>36020</v>
      </c>
      <c r="U26" s="13">
        <v>97282</v>
      </c>
      <c r="V26" s="11">
        <v>184739</v>
      </c>
      <c r="W26" s="11">
        <f t="shared" si="0"/>
        <v>4060008</v>
      </c>
      <c r="X26" s="43"/>
      <c r="Y26"/>
      <c r="Z26"/>
    </row>
    <row r="27" spans="1:26" ht="34.5" customHeight="1">
      <c r="A27" s="30" t="s">
        <v>25</v>
      </c>
      <c r="B27" s="31">
        <v>0</v>
      </c>
      <c r="C27" s="31"/>
      <c r="D27" s="31">
        <v>0</v>
      </c>
      <c r="E27" s="31"/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/>
      <c r="L27" s="31">
        <v>0</v>
      </c>
      <c r="M27" s="31">
        <v>0</v>
      </c>
      <c r="N27" s="31"/>
      <c r="O27" s="31">
        <v>0</v>
      </c>
      <c r="P27" s="31"/>
      <c r="Q27" s="31">
        <v>0</v>
      </c>
      <c r="R27" s="31">
        <v>0</v>
      </c>
      <c r="S27" s="31"/>
      <c r="T27" s="11">
        <v>98271</v>
      </c>
      <c r="U27" s="11">
        <v>0</v>
      </c>
      <c r="V27" s="11">
        <v>0</v>
      </c>
      <c r="W27" s="11">
        <f t="shared" si="0"/>
        <v>98271</v>
      </c>
      <c r="X27"/>
      <c r="Y27"/>
      <c r="Z27"/>
    </row>
    <row r="28" spans="1:23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11"/>
      <c r="U28" s="11"/>
      <c r="V28" s="11">
        <v>0</v>
      </c>
      <c r="W28" s="11"/>
    </row>
    <row r="29" spans="1:23" ht="15.75" customHeight="1">
      <c r="A29" s="3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19"/>
    </row>
    <row r="30" spans="1:26" ht="17.25" customHeight="1">
      <c r="A30" s="2" t="s">
        <v>143</v>
      </c>
      <c r="B30" s="32">
        <v>3.1444</v>
      </c>
      <c r="C30" s="32">
        <v>3.3303</v>
      </c>
      <c r="D30" s="32">
        <v>3.5273</v>
      </c>
      <c r="E30" s="32">
        <v>3.7161</v>
      </c>
      <c r="F30" s="32">
        <v>3.8659</v>
      </c>
      <c r="G30" s="32">
        <v>5.2787</v>
      </c>
      <c r="H30" s="32">
        <v>3.292</v>
      </c>
      <c r="I30" s="32">
        <v>3.3605</v>
      </c>
      <c r="J30" s="32">
        <v>3.6634</v>
      </c>
      <c r="K30" s="32">
        <v>3.8643</v>
      </c>
      <c r="L30" s="32">
        <v>3.4259</v>
      </c>
      <c r="M30" s="32">
        <v>3.0491</v>
      </c>
      <c r="N30" s="32">
        <v>3.5125</v>
      </c>
      <c r="O30" s="32">
        <v>2.7332</v>
      </c>
      <c r="P30" s="32">
        <v>3.3282</v>
      </c>
      <c r="Q30" s="32">
        <v>2.8434</v>
      </c>
      <c r="R30" s="32">
        <v>2.9049</v>
      </c>
      <c r="S30" s="32">
        <v>2.8532</v>
      </c>
      <c r="T30" s="32">
        <v>3.5835</v>
      </c>
      <c r="U30" s="32">
        <v>3.3118</v>
      </c>
      <c r="V30" s="32">
        <v>3.2452</v>
      </c>
      <c r="W30" s="19">
        <v>0</v>
      </c>
      <c r="X30"/>
      <c r="Y30"/>
      <c r="Z30"/>
    </row>
    <row r="31" spans="1:23" ht="13.5" customHeight="1">
      <c r="A31" s="33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19">
        <v>0</v>
      </c>
      <c r="W31" s="19">
        <v>0</v>
      </c>
    </row>
    <row r="32" spans="1:23" ht="13.5" customHeight="1">
      <c r="A32" s="2" t="s">
        <v>142</v>
      </c>
      <c r="B32" s="77">
        <v>0</v>
      </c>
      <c r="C32" s="77">
        <v>1.0380345533</v>
      </c>
      <c r="D32" s="77">
        <v>0</v>
      </c>
      <c r="E32" s="77">
        <v>1.012511745</v>
      </c>
      <c r="F32" s="31">
        <v>0</v>
      </c>
      <c r="G32" s="31">
        <v>0</v>
      </c>
      <c r="H32" s="31">
        <v>0</v>
      </c>
      <c r="I32" s="31">
        <v>0</v>
      </c>
      <c r="J32" s="77"/>
      <c r="K32" s="77">
        <v>1.0055743639</v>
      </c>
      <c r="L32" s="31">
        <v>0</v>
      </c>
      <c r="M32" s="77">
        <v>0</v>
      </c>
      <c r="N32" s="77">
        <v>1.0935016623</v>
      </c>
      <c r="O32" s="77">
        <v>0</v>
      </c>
      <c r="P32" s="77">
        <v>1.1765936049</v>
      </c>
      <c r="Q32" s="31">
        <v>0</v>
      </c>
      <c r="R32" s="77">
        <v>0</v>
      </c>
      <c r="S32" s="77">
        <v>1.0556663048</v>
      </c>
      <c r="T32" s="77">
        <v>1.1240291424</v>
      </c>
      <c r="U32" s="77">
        <v>1.0490279839</v>
      </c>
      <c r="V32" s="19">
        <v>0</v>
      </c>
      <c r="W32" s="19">
        <v>0</v>
      </c>
    </row>
    <row r="33" spans="1:23" ht="14.25" customHeight="1">
      <c r="A33" s="2"/>
      <c r="B33" s="19">
        <v>0</v>
      </c>
      <c r="C33" s="19"/>
      <c r="D33" s="19">
        <v>0</v>
      </c>
      <c r="E33" s="19"/>
      <c r="F33" s="19">
        <v>0</v>
      </c>
      <c r="G33" s="11">
        <v>0</v>
      </c>
      <c r="H33" s="19">
        <v>0</v>
      </c>
      <c r="I33" s="19">
        <v>0</v>
      </c>
      <c r="J33" s="19">
        <v>0</v>
      </c>
      <c r="K33" s="19"/>
      <c r="L33" s="19">
        <v>0</v>
      </c>
      <c r="M33" s="19">
        <v>0</v>
      </c>
      <c r="N33" s="19"/>
      <c r="O33" s="19"/>
      <c r="P33" s="19"/>
      <c r="Q33" s="19"/>
      <c r="R33" s="19"/>
      <c r="S33" s="19"/>
      <c r="T33" s="19">
        <v>0</v>
      </c>
      <c r="U33" s="19"/>
      <c r="V33" s="11">
        <v>0</v>
      </c>
      <c r="W33" s="20"/>
    </row>
    <row r="34" spans="1:23" ht="17.25" customHeight="1">
      <c r="A34" s="2" t="s">
        <v>141</v>
      </c>
      <c r="B34" s="52">
        <v>65466.88</v>
      </c>
      <c r="C34" s="52">
        <v>0</v>
      </c>
      <c r="D34" s="52">
        <v>92379.52</v>
      </c>
      <c r="E34" s="52">
        <v>0</v>
      </c>
      <c r="F34" s="52">
        <v>232087.56</v>
      </c>
      <c r="G34" s="52">
        <v>0</v>
      </c>
      <c r="H34" s="52">
        <v>68728.24000000002</v>
      </c>
      <c r="I34" s="52">
        <v>127580.40000000002</v>
      </c>
      <c r="J34" s="52">
        <v>30473.59999999999</v>
      </c>
      <c r="K34" s="52">
        <v>0</v>
      </c>
      <c r="L34" s="52">
        <v>117690.51999999996</v>
      </c>
      <c r="M34" s="52">
        <v>21502.719999999994</v>
      </c>
      <c r="N34" s="52">
        <v>0</v>
      </c>
      <c r="O34" s="52">
        <v>19585.28</v>
      </c>
      <c r="P34" s="52">
        <v>0</v>
      </c>
      <c r="Q34" s="52">
        <v>80687.36000000002</v>
      </c>
      <c r="R34" s="52">
        <v>41704.31999999999</v>
      </c>
      <c r="S34" s="52">
        <v>0</v>
      </c>
      <c r="T34" s="52">
        <v>0</v>
      </c>
      <c r="U34" s="52">
        <v>0</v>
      </c>
      <c r="V34" s="52">
        <v>59440.64000000001</v>
      </c>
      <c r="W34" s="23">
        <f>SUM(B34:V34)</f>
        <v>957327.0399999999</v>
      </c>
    </row>
    <row r="35" spans="1:23" ht="17.25" customHeight="1">
      <c r="A35" s="16" t="s">
        <v>155</v>
      </c>
      <c r="B35" s="59">
        <v>0</v>
      </c>
      <c r="C35" s="59">
        <v>0</v>
      </c>
      <c r="D35" s="59">
        <v>0</v>
      </c>
      <c r="E35" s="59">
        <v>0</v>
      </c>
      <c r="F35" s="23">
        <v>34129</v>
      </c>
      <c r="G35" s="59">
        <v>0</v>
      </c>
      <c r="H35" s="59">
        <v>0</v>
      </c>
      <c r="I35" s="23">
        <v>20773</v>
      </c>
      <c r="J35" s="59">
        <v>0</v>
      </c>
      <c r="K35" s="59">
        <v>0</v>
      </c>
      <c r="L35" s="23">
        <v>13006</v>
      </c>
      <c r="M35" s="59">
        <v>0</v>
      </c>
      <c r="N35" s="59">
        <v>0</v>
      </c>
      <c r="O35" s="59">
        <v>0</v>
      </c>
      <c r="P35" s="59">
        <v>0</v>
      </c>
      <c r="Q35" s="23">
        <v>10765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23">
        <f>SUM(B35:V35)</f>
        <v>78673</v>
      </c>
    </row>
    <row r="36" spans="1:23" ht="17.25" customHeight="1">
      <c r="A36" s="12" t="s">
        <v>140</v>
      </c>
      <c r="B36" s="59">
        <v>0</v>
      </c>
      <c r="C36" s="59">
        <v>0</v>
      </c>
      <c r="D36" s="59">
        <v>0</v>
      </c>
      <c r="E36" s="59">
        <v>0</v>
      </c>
      <c r="F36" s="59">
        <v>1245</v>
      </c>
      <c r="G36" s="11">
        <v>0</v>
      </c>
      <c r="H36" s="59">
        <v>0</v>
      </c>
      <c r="I36" s="59">
        <v>718</v>
      </c>
      <c r="J36" s="59">
        <v>0</v>
      </c>
      <c r="K36" s="59">
        <v>0</v>
      </c>
      <c r="L36" s="59">
        <v>465</v>
      </c>
      <c r="M36" s="59">
        <v>0</v>
      </c>
      <c r="N36" s="59">
        <v>0</v>
      </c>
      <c r="O36" s="59">
        <v>0</v>
      </c>
      <c r="P36" s="59">
        <v>0</v>
      </c>
      <c r="Q36" s="59">
        <v>451</v>
      </c>
      <c r="R36" s="59">
        <v>0</v>
      </c>
      <c r="S36" s="59">
        <v>0</v>
      </c>
      <c r="T36" s="59">
        <v>0</v>
      </c>
      <c r="U36" s="59">
        <v>0</v>
      </c>
      <c r="V36" s="11">
        <v>0</v>
      </c>
      <c r="W36" s="54">
        <f>SUM(B36:V36)</f>
        <v>2879</v>
      </c>
    </row>
    <row r="37" spans="1:23" ht="17.25" customHeight="1">
      <c r="A37" s="12" t="s">
        <v>139</v>
      </c>
      <c r="B37" s="59">
        <v>0</v>
      </c>
      <c r="C37" s="59">
        <v>0</v>
      </c>
      <c r="D37" s="59">
        <v>0</v>
      </c>
      <c r="E37" s="59">
        <v>0</v>
      </c>
      <c r="F37" s="23">
        <v>27.41</v>
      </c>
      <c r="G37" s="11">
        <v>0</v>
      </c>
      <c r="H37" s="59">
        <v>0</v>
      </c>
      <c r="I37" s="23">
        <v>28.93</v>
      </c>
      <c r="J37" s="59">
        <v>0</v>
      </c>
      <c r="K37" s="59">
        <v>0</v>
      </c>
      <c r="L37" s="23">
        <v>27.97</v>
      </c>
      <c r="M37" s="59">
        <v>0</v>
      </c>
      <c r="N37" s="59">
        <v>0</v>
      </c>
      <c r="O37" s="59">
        <v>0</v>
      </c>
      <c r="P37" s="59">
        <v>0</v>
      </c>
      <c r="Q37" s="23">
        <v>23.87</v>
      </c>
      <c r="R37" s="59">
        <v>0</v>
      </c>
      <c r="S37" s="59">
        <v>0</v>
      </c>
      <c r="T37" s="59">
        <v>0</v>
      </c>
      <c r="U37" s="59">
        <v>0</v>
      </c>
      <c r="V37" s="11">
        <v>0</v>
      </c>
      <c r="W37" s="23">
        <f>ROUND(W35/W36,2)</f>
        <v>27.33</v>
      </c>
    </row>
    <row r="38" spans="1:23" ht="17.25" customHeight="1">
      <c r="A38" s="51" t="s">
        <v>156</v>
      </c>
      <c r="B38" s="52">
        <v>65466.88</v>
      </c>
      <c r="C38" s="76">
        <v>0</v>
      </c>
      <c r="D38" s="52">
        <v>92379.52</v>
      </c>
      <c r="E38" s="76">
        <v>0</v>
      </c>
      <c r="F38" s="52">
        <v>197958.56</v>
      </c>
      <c r="G38" s="11">
        <v>0</v>
      </c>
      <c r="H38" s="52">
        <v>68728.24000000002</v>
      </c>
      <c r="I38" s="52">
        <v>106807.40000000002</v>
      </c>
      <c r="J38" s="52">
        <v>30473.59999999999</v>
      </c>
      <c r="K38" s="76">
        <v>0</v>
      </c>
      <c r="L38" s="52">
        <v>104684.51999999996</v>
      </c>
      <c r="M38" s="52">
        <v>21502.719999999994</v>
      </c>
      <c r="N38" s="76">
        <v>0</v>
      </c>
      <c r="O38" s="52">
        <v>19585.28</v>
      </c>
      <c r="P38" s="76">
        <v>0</v>
      </c>
      <c r="Q38" s="52">
        <v>69922.36000000002</v>
      </c>
      <c r="R38" s="52">
        <v>41704.31999999999</v>
      </c>
      <c r="S38" s="76">
        <v>0</v>
      </c>
      <c r="T38" s="76">
        <v>0</v>
      </c>
      <c r="U38" s="76">
        <v>0</v>
      </c>
      <c r="V38" s="52">
        <v>59440.64000000001</v>
      </c>
      <c r="W38" s="23">
        <f>SUM(B38:V38)</f>
        <v>878654.0399999999</v>
      </c>
    </row>
    <row r="39" spans="1:26" ht="17.25" customHeight="1">
      <c r="A39" s="53" t="s">
        <v>138</v>
      </c>
      <c r="B39" s="54">
        <v>955.9999999999999</v>
      </c>
      <c r="C39" s="54">
        <v>0</v>
      </c>
      <c r="D39" s="54">
        <v>1349</v>
      </c>
      <c r="E39" s="54">
        <v>0</v>
      </c>
      <c r="F39" s="54">
        <v>1492</v>
      </c>
      <c r="G39" s="11">
        <v>0</v>
      </c>
      <c r="H39" s="54">
        <v>518</v>
      </c>
      <c r="I39" s="54">
        <v>805</v>
      </c>
      <c r="J39" s="54">
        <v>444.99999999999983</v>
      </c>
      <c r="K39" s="54">
        <v>0</v>
      </c>
      <c r="L39" s="54">
        <v>789</v>
      </c>
      <c r="M39" s="54">
        <v>313.9999999999999</v>
      </c>
      <c r="N39" s="54">
        <v>0</v>
      </c>
      <c r="O39" s="54">
        <v>285.99999999999994</v>
      </c>
      <c r="P39" s="54">
        <v>0</v>
      </c>
      <c r="Q39" s="54">
        <v>527</v>
      </c>
      <c r="R39" s="54">
        <v>608.9999999999999</v>
      </c>
      <c r="S39" s="54">
        <v>0</v>
      </c>
      <c r="T39" s="54">
        <v>0</v>
      </c>
      <c r="U39" s="54">
        <v>0</v>
      </c>
      <c r="V39" s="54">
        <v>868</v>
      </c>
      <c r="W39" s="54">
        <f>SUM(B39:V39)</f>
        <v>8958</v>
      </c>
      <c r="X39"/>
      <c r="Y39"/>
      <c r="Z39"/>
    </row>
    <row r="40" spans="1:26" ht="17.25" customHeight="1">
      <c r="A40" s="53" t="s">
        <v>137</v>
      </c>
      <c r="B40" s="41">
        <v>4.28</v>
      </c>
      <c r="C40" s="76">
        <v>0</v>
      </c>
      <c r="D40" s="41">
        <v>4.28</v>
      </c>
      <c r="E40" s="76">
        <v>0</v>
      </c>
      <c r="F40" s="52">
        <v>4.28</v>
      </c>
      <c r="G40" s="11">
        <v>0</v>
      </c>
      <c r="H40" s="52">
        <v>4.28</v>
      </c>
      <c r="I40" s="52">
        <v>4.28</v>
      </c>
      <c r="J40" s="41">
        <v>4.28</v>
      </c>
      <c r="K40" s="76">
        <v>0</v>
      </c>
      <c r="L40" s="52">
        <v>4.28</v>
      </c>
      <c r="M40" s="41">
        <v>4.28</v>
      </c>
      <c r="N40" s="76">
        <v>0</v>
      </c>
      <c r="O40" s="41">
        <v>4.28</v>
      </c>
      <c r="P40" s="76">
        <v>0</v>
      </c>
      <c r="Q40" s="52">
        <v>4.28</v>
      </c>
      <c r="R40" s="41">
        <v>4.28</v>
      </c>
      <c r="S40" s="76">
        <v>0</v>
      </c>
      <c r="T40" s="76">
        <v>0</v>
      </c>
      <c r="U40" s="76">
        <v>0</v>
      </c>
      <c r="V40" s="41">
        <v>4.28</v>
      </c>
      <c r="W40" s="52">
        <v>4.28</v>
      </c>
      <c r="X40" s="48"/>
      <c r="Y40"/>
      <c r="Z40"/>
    </row>
    <row r="41" spans="1:23" ht="17.25" customHeight="1">
      <c r="A41" s="2"/>
      <c r="B41" s="19">
        <v>0</v>
      </c>
      <c r="C41" s="19"/>
      <c r="D41" s="19">
        <v>0</v>
      </c>
      <c r="E41" s="19"/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/>
      <c r="L41" s="19">
        <v>0</v>
      </c>
      <c r="M41" s="19">
        <v>0</v>
      </c>
      <c r="N41" s="19"/>
      <c r="O41" s="19"/>
      <c r="P41" s="19"/>
      <c r="Q41" s="19"/>
      <c r="R41" s="19"/>
      <c r="S41" s="19"/>
      <c r="T41" s="19">
        <v>0</v>
      </c>
      <c r="U41" s="19"/>
      <c r="V41" s="11">
        <v>0</v>
      </c>
      <c r="W41" s="20"/>
    </row>
    <row r="42" spans="1:26" ht="17.25" customHeight="1">
      <c r="A42" s="21" t="s">
        <v>136</v>
      </c>
      <c r="B42" s="22">
        <v>20476949.080000002</v>
      </c>
      <c r="C42" s="22">
        <v>24690288.08</v>
      </c>
      <c r="D42" s="22">
        <v>30358584.43</v>
      </c>
      <c r="E42" s="22">
        <v>35884662.70999999</v>
      </c>
      <c r="F42" s="22">
        <v>68063586.09</v>
      </c>
      <c r="G42" s="22">
        <v>13489073.85</v>
      </c>
      <c r="H42" s="22">
        <v>23825586.48</v>
      </c>
      <c r="I42" s="22">
        <v>39740417.440000005</v>
      </c>
      <c r="J42" s="22">
        <v>15067210.97</v>
      </c>
      <c r="K42" s="22">
        <v>17419244.470000006</v>
      </c>
      <c r="L42" s="22">
        <v>25820439.869999997</v>
      </c>
      <c r="M42" s="22">
        <v>5040834.159999999</v>
      </c>
      <c r="N42" s="22">
        <v>6709392.49</v>
      </c>
      <c r="O42" s="22">
        <v>5022120.65</v>
      </c>
      <c r="P42" s="22">
        <v>7243675.999999999</v>
      </c>
      <c r="Q42" s="22">
        <v>22636075.919999998</v>
      </c>
      <c r="R42" s="22">
        <v>15849338.18</v>
      </c>
      <c r="S42" s="22">
        <v>18593828.969999995</v>
      </c>
      <c r="T42" s="22">
        <v>7981869.72</v>
      </c>
      <c r="U42" s="22">
        <v>14109283.77</v>
      </c>
      <c r="V42" s="22">
        <v>18128879.78</v>
      </c>
      <c r="W42" s="22">
        <f>SUM(B42:V42)</f>
        <v>436151343.11</v>
      </c>
      <c r="X42"/>
      <c r="Y42"/>
      <c r="Z42"/>
    </row>
    <row r="43" spans="1:26" ht="17.25" customHeight="1">
      <c r="A43" s="16" t="s">
        <v>161</v>
      </c>
      <c r="B43" s="23">
        <v>20210323.32</v>
      </c>
      <c r="C43" s="23">
        <v>24428109.83</v>
      </c>
      <c r="D43" s="23">
        <v>29988165.87</v>
      </c>
      <c r="E43" s="23">
        <v>35520427.16</v>
      </c>
      <c r="F43" s="23">
        <v>67812169.89</v>
      </c>
      <c r="G43" s="23">
        <v>13489073.85</v>
      </c>
      <c r="H43" s="23">
        <v>23585567.73</v>
      </c>
      <c r="I43" s="23">
        <v>39025783.74</v>
      </c>
      <c r="J43" s="23">
        <v>15067210.97</v>
      </c>
      <c r="K43" s="23">
        <v>17419244.470000006</v>
      </c>
      <c r="L43" s="23">
        <v>25549570.24</v>
      </c>
      <c r="M43" s="23">
        <v>5016852.399999999</v>
      </c>
      <c r="N43" s="23">
        <v>6685811.74</v>
      </c>
      <c r="O43" s="23">
        <v>4896677.29</v>
      </c>
      <c r="P43" s="23">
        <v>7120337.449999999</v>
      </c>
      <c r="Q43" s="23">
        <v>22590671.15</v>
      </c>
      <c r="R43" s="23">
        <v>15713000.74</v>
      </c>
      <c r="S43" s="23">
        <v>18459750.569999997</v>
      </c>
      <c r="T43" s="23">
        <v>7916389.17</v>
      </c>
      <c r="U43" s="23">
        <v>14059048.62</v>
      </c>
      <c r="V43" s="23">
        <v>18011208.42</v>
      </c>
      <c r="W43" s="23">
        <f aca="true" t="shared" si="1" ref="W43:W55">SUM(B43:V43)</f>
        <v>432565394.62000006</v>
      </c>
      <c r="X43"/>
      <c r="Y43"/>
      <c r="Z43"/>
    </row>
    <row r="44" spans="1:26" ht="17.25" customHeight="1">
      <c r="A44" s="34" t="s">
        <v>135</v>
      </c>
      <c r="B44" s="23">
        <v>20144856.44</v>
      </c>
      <c r="C44" s="23">
        <v>21484461.33</v>
      </c>
      <c r="D44" s="23">
        <v>29895786.35</v>
      </c>
      <c r="E44" s="23">
        <v>31704312.2</v>
      </c>
      <c r="F44" s="23">
        <v>63951898.17</v>
      </c>
      <c r="G44" s="23">
        <v>13489073.85</v>
      </c>
      <c r="H44" s="23">
        <v>23498417.8</v>
      </c>
      <c r="I44" s="23">
        <v>36730681.7</v>
      </c>
      <c r="J44" s="23">
        <v>14930516.41</v>
      </c>
      <c r="K44" s="23">
        <v>15749669.55</v>
      </c>
      <c r="L44" s="23">
        <v>24023709.22</v>
      </c>
      <c r="M44" s="23">
        <v>4995349.68</v>
      </c>
      <c r="N44" s="23">
        <v>5887375.01</v>
      </c>
      <c r="O44" s="23">
        <v>4877092.01</v>
      </c>
      <c r="P44" s="23">
        <v>5931478.1</v>
      </c>
      <c r="Q44" s="23">
        <v>21322170.38</v>
      </c>
      <c r="R44" s="23">
        <v>15671296.42</v>
      </c>
      <c r="S44" s="23">
        <v>15188333.99</v>
      </c>
      <c r="T44" s="23">
        <v>6409616.52</v>
      </c>
      <c r="U44" s="23">
        <v>12268039.84</v>
      </c>
      <c r="V44" s="23">
        <v>17568393.21</v>
      </c>
      <c r="W44" s="23">
        <f t="shared" si="1"/>
        <v>405722528.17999995</v>
      </c>
      <c r="X44" s="82"/>
      <c r="Y44"/>
      <c r="Z44"/>
    </row>
    <row r="45" spans="1:26" ht="17.25" customHeight="1">
      <c r="A45" s="12" t="s">
        <v>134</v>
      </c>
      <c r="B45" s="19">
        <v>0</v>
      </c>
      <c r="C45" s="19">
        <v>0</v>
      </c>
      <c r="D45" s="19">
        <v>0</v>
      </c>
      <c r="E45" s="19"/>
      <c r="F45" s="36">
        <v>34129</v>
      </c>
      <c r="G45" s="19">
        <v>0</v>
      </c>
      <c r="H45" s="19">
        <v>0</v>
      </c>
      <c r="I45" s="36">
        <v>20773</v>
      </c>
      <c r="J45" s="19">
        <v>0</v>
      </c>
      <c r="K45" s="19"/>
      <c r="L45" s="36">
        <v>13006</v>
      </c>
      <c r="M45" s="19">
        <v>0</v>
      </c>
      <c r="N45" s="19"/>
      <c r="O45" s="19">
        <v>0</v>
      </c>
      <c r="P45" s="19"/>
      <c r="Q45" s="36">
        <v>10765</v>
      </c>
      <c r="R45" s="19">
        <v>0</v>
      </c>
      <c r="S45" s="19"/>
      <c r="T45" s="19">
        <v>0</v>
      </c>
      <c r="U45" s="19">
        <v>0</v>
      </c>
      <c r="V45" s="11">
        <v>0</v>
      </c>
      <c r="W45" s="36">
        <f t="shared" si="1"/>
        <v>78673</v>
      </c>
      <c r="X45"/>
      <c r="Y45"/>
      <c r="Z45"/>
    </row>
    <row r="46" spans="1:26" ht="17.25" customHeight="1">
      <c r="A46" s="12" t="s">
        <v>133</v>
      </c>
      <c r="B46" s="23">
        <v>65466.88</v>
      </c>
      <c r="C46" s="19">
        <v>0</v>
      </c>
      <c r="D46" s="23">
        <v>92379.52</v>
      </c>
      <c r="E46" s="19"/>
      <c r="F46" s="36">
        <v>197958.56</v>
      </c>
      <c r="G46" s="19">
        <v>0</v>
      </c>
      <c r="H46" s="36">
        <v>68728.24000000002</v>
      </c>
      <c r="I46" s="36">
        <v>106807.40000000002</v>
      </c>
      <c r="J46" s="23">
        <v>30473.59999999999</v>
      </c>
      <c r="K46" s="19">
        <v>0</v>
      </c>
      <c r="L46" s="36">
        <v>104684.51999999996</v>
      </c>
      <c r="M46" s="23">
        <v>21502.719999999994</v>
      </c>
      <c r="N46" s="19">
        <v>0</v>
      </c>
      <c r="O46" s="23">
        <v>19585.28</v>
      </c>
      <c r="P46" s="19">
        <v>0</v>
      </c>
      <c r="Q46" s="36">
        <v>69922.36000000002</v>
      </c>
      <c r="R46" s="23">
        <v>41704.31999999999</v>
      </c>
      <c r="S46" s="19">
        <v>0</v>
      </c>
      <c r="T46" s="19">
        <v>0</v>
      </c>
      <c r="U46" s="19">
        <v>0</v>
      </c>
      <c r="V46" s="23">
        <v>59440.64000000001</v>
      </c>
      <c r="W46" s="23">
        <f t="shared" si="1"/>
        <v>878654.0399999999</v>
      </c>
      <c r="X46"/>
      <c r="Y46"/>
      <c r="Z46"/>
    </row>
    <row r="47" spans="1:26" ht="17.25" customHeight="1">
      <c r="A47" s="12" t="s">
        <v>132</v>
      </c>
      <c r="B47" s="19">
        <v>0</v>
      </c>
      <c r="C47" s="23">
        <v>2092715.28</v>
      </c>
      <c r="D47" s="19">
        <v>0</v>
      </c>
      <c r="E47" s="23">
        <v>3077522.47</v>
      </c>
      <c r="F47" s="23">
        <v>3471445.35</v>
      </c>
      <c r="G47" s="19">
        <v>0</v>
      </c>
      <c r="H47" s="19">
        <v>0</v>
      </c>
      <c r="I47" s="23">
        <v>1986659.12</v>
      </c>
      <c r="J47" s="19">
        <v>0</v>
      </c>
      <c r="K47" s="23">
        <v>1480998.51</v>
      </c>
      <c r="L47" s="23">
        <v>1253735.31</v>
      </c>
      <c r="M47" s="19">
        <v>0</v>
      </c>
      <c r="N47" s="23">
        <v>518917.64</v>
      </c>
      <c r="O47" s="19">
        <v>0</v>
      </c>
      <c r="P47" s="23">
        <v>515129.92</v>
      </c>
      <c r="Q47" s="23">
        <v>1047304.57</v>
      </c>
      <c r="R47" s="19">
        <v>0</v>
      </c>
      <c r="S47" s="23">
        <v>1587054.67</v>
      </c>
      <c r="T47" s="23">
        <v>683683.45</v>
      </c>
      <c r="U47" s="23">
        <v>1223433.54</v>
      </c>
      <c r="V47" s="11">
        <v>0</v>
      </c>
      <c r="W47" s="23">
        <f t="shared" si="1"/>
        <v>18938599.83</v>
      </c>
      <c r="X47"/>
      <c r="Y47"/>
      <c r="Z47"/>
    </row>
    <row r="48" spans="1:26" ht="17.25" customHeight="1">
      <c r="A48" s="12" t="s">
        <v>131</v>
      </c>
      <c r="B48" s="19">
        <v>0</v>
      </c>
      <c r="C48" s="23">
        <v>29683.63</v>
      </c>
      <c r="D48" s="19">
        <v>0</v>
      </c>
      <c r="E48" s="23">
        <v>38236.12</v>
      </c>
      <c r="F48" s="23">
        <v>156738.81</v>
      </c>
      <c r="G48" s="19">
        <v>0</v>
      </c>
      <c r="H48" s="23">
        <v>18421.69</v>
      </c>
      <c r="I48" s="23">
        <v>180862.52</v>
      </c>
      <c r="J48" s="19">
        <v>0</v>
      </c>
      <c r="K48" s="23">
        <v>38913.62</v>
      </c>
      <c r="L48" s="23">
        <v>154435.19</v>
      </c>
      <c r="M48" s="19">
        <v>0</v>
      </c>
      <c r="N48" s="23">
        <v>29991.19</v>
      </c>
      <c r="O48" s="19">
        <v>0</v>
      </c>
      <c r="P48" s="23">
        <v>25843.28</v>
      </c>
      <c r="Q48" s="23">
        <v>140508.84</v>
      </c>
      <c r="R48" s="19">
        <v>0</v>
      </c>
      <c r="S48" s="23">
        <v>97850.33</v>
      </c>
      <c r="T48" s="23">
        <v>3639.56</v>
      </c>
      <c r="U48" s="23">
        <v>23491.88</v>
      </c>
      <c r="V48" s="11">
        <v>0</v>
      </c>
      <c r="W48" s="23">
        <f t="shared" si="1"/>
        <v>938616.66</v>
      </c>
      <c r="X48"/>
      <c r="Y48"/>
      <c r="Z48"/>
    </row>
    <row r="49" spans="1:26" ht="17.25" customHeight="1">
      <c r="A49" s="12" t="s">
        <v>130</v>
      </c>
      <c r="B49" s="19">
        <v>0</v>
      </c>
      <c r="C49" s="35">
        <v>817151.8899999999</v>
      </c>
      <c r="D49" s="19">
        <v>0</v>
      </c>
      <c r="E49" s="35">
        <v>396676.27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35">
        <v>87794.39</v>
      </c>
      <c r="L49" s="19">
        <v>0</v>
      </c>
      <c r="M49" s="19">
        <v>0</v>
      </c>
      <c r="N49" s="35">
        <v>550479.35</v>
      </c>
      <c r="O49" s="19">
        <v>0</v>
      </c>
      <c r="P49" s="35">
        <v>1047461.0999999999</v>
      </c>
      <c r="Q49" s="19">
        <v>0</v>
      </c>
      <c r="R49" s="19">
        <v>0</v>
      </c>
      <c r="S49" s="35">
        <v>845478.4300000002</v>
      </c>
      <c r="T49" s="35">
        <v>794979.2399999999</v>
      </c>
      <c r="U49" s="35">
        <v>601477.2599999999</v>
      </c>
      <c r="V49" s="11">
        <v>0</v>
      </c>
      <c r="W49" s="35">
        <f t="shared" si="1"/>
        <v>5141497.93</v>
      </c>
      <c r="X49"/>
      <c r="Y49"/>
      <c r="Z49"/>
    </row>
    <row r="50" spans="1:26" ht="17.25" customHeight="1">
      <c r="A50" s="12" t="s">
        <v>129</v>
      </c>
      <c r="B50" s="19">
        <v>0</v>
      </c>
      <c r="C50" s="35">
        <v>481613.7000000002</v>
      </c>
      <c r="D50" s="19">
        <v>0</v>
      </c>
      <c r="E50" s="35">
        <v>619352.5499999999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35">
        <v>339836.0999999999</v>
      </c>
      <c r="L50" s="19">
        <v>0</v>
      </c>
      <c r="M50" s="19">
        <v>0</v>
      </c>
      <c r="N50" s="35">
        <v>77088.90000000001</v>
      </c>
      <c r="O50" s="19">
        <v>0</v>
      </c>
      <c r="P50" s="35">
        <v>8904.749999999998</v>
      </c>
      <c r="Q50" s="19">
        <v>0</v>
      </c>
      <c r="R50" s="19">
        <v>0</v>
      </c>
      <c r="S50" s="35">
        <v>848475</v>
      </c>
      <c r="T50" s="35">
        <v>129753.89999999997</v>
      </c>
      <c r="U50" s="35">
        <v>151633.49999999997</v>
      </c>
      <c r="V50" s="11">
        <v>0</v>
      </c>
      <c r="W50" s="35">
        <f t="shared" si="1"/>
        <v>2656658.4</v>
      </c>
      <c r="X50"/>
      <c r="Y50"/>
      <c r="Z50"/>
    </row>
    <row r="51" spans="1:26" ht="17.25" customHeight="1">
      <c r="A51" s="12" t="s">
        <v>128</v>
      </c>
      <c r="B51" s="19">
        <v>0</v>
      </c>
      <c r="C51" s="35">
        <v>-164269.05</v>
      </c>
      <c r="D51" s="19">
        <v>0</v>
      </c>
      <c r="E51" s="35">
        <v>-234252.44999999992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35">
        <v>-109269.00000000003</v>
      </c>
      <c r="L51" s="19">
        <v>0</v>
      </c>
      <c r="M51" s="19">
        <v>0</v>
      </c>
      <c r="N51" s="35">
        <v>-43853.84999999999</v>
      </c>
      <c r="O51" s="19">
        <v>0</v>
      </c>
      <c r="P51" s="35">
        <v>-45863.84999999999</v>
      </c>
      <c r="Q51" s="19">
        <v>0</v>
      </c>
      <c r="R51" s="19">
        <v>0</v>
      </c>
      <c r="S51" s="35">
        <v>-107441.84999999996</v>
      </c>
      <c r="T51" s="35">
        <v>-57192.59999999998</v>
      </c>
      <c r="U51" s="35">
        <v>-95747.40000000002</v>
      </c>
      <c r="V51" s="11">
        <v>0</v>
      </c>
      <c r="W51" s="35">
        <f t="shared" si="1"/>
        <v>-857890.0499999998</v>
      </c>
      <c r="X51"/>
      <c r="Y51"/>
      <c r="Z51"/>
    </row>
    <row r="52" spans="1:26" ht="17.25" customHeight="1">
      <c r="A52" s="12" t="s">
        <v>127</v>
      </c>
      <c r="B52" s="19">
        <v>0</v>
      </c>
      <c r="C52" s="35">
        <v>-313246.95</v>
      </c>
      <c r="D52" s="19">
        <v>0</v>
      </c>
      <c r="E52" s="35">
        <v>-81420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35">
        <v>-168698.69999999995</v>
      </c>
      <c r="L52" s="19">
        <v>0</v>
      </c>
      <c r="M52" s="19">
        <v>0</v>
      </c>
      <c r="N52" s="35">
        <v>-334186.49999999994</v>
      </c>
      <c r="O52" s="19">
        <v>0</v>
      </c>
      <c r="P52" s="35">
        <v>-362615.8500000001</v>
      </c>
      <c r="Q52" s="19">
        <v>0</v>
      </c>
      <c r="R52" s="19">
        <v>0</v>
      </c>
      <c r="S52" s="35">
        <v>0</v>
      </c>
      <c r="T52" s="35">
        <v>-48090.899999999994</v>
      </c>
      <c r="U52" s="35">
        <v>-113280</v>
      </c>
      <c r="V52" s="11">
        <v>0</v>
      </c>
      <c r="W52" s="35">
        <f t="shared" si="1"/>
        <v>-1421538.9</v>
      </c>
      <c r="X52"/>
      <c r="Y52"/>
      <c r="Z52"/>
    </row>
    <row r="53" spans="1:26" ht="17.25" customHeight="1">
      <c r="A53" s="12" t="s">
        <v>157</v>
      </c>
      <c r="B53" s="19">
        <v>0</v>
      </c>
      <c r="C53" s="35">
        <v>0</v>
      </c>
      <c r="D53" s="19">
        <v>0</v>
      </c>
      <c r="E53" s="35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35">
        <v>383374.57</v>
      </c>
      <c r="W53" s="35">
        <f t="shared" si="1"/>
        <v>383374.57</v>
      </c>
      <c r="X53"/>
      <c r="Y53"/>
      <c r="Z53"/>
    </row>
    <row r="54" spans="1:26" ht="17.25" customHeight="1">
      <c r="A54" s="12" t="s">
        <v>158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35">
        <v>106220.95999999998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35">
        <f t="shared" si="1"/>
        <v>106220.95999999998</v>
      </c>
      <c r="X54"/>
      <c r="Y54"/>
      <c r="Z54"/>
    </row>
    <row r="55" spans="1:26" ht="17.25" customHeight="1">
      <c r="A55" s="16" t="s">
        <v>126</v>
      </c>
      <c r="B55" s="23">
        <v>266625.7599999999</v>
      </c>
      <c r="C55" s="35">
        <v>262178.24999999994</v>
      </c>
      <c r="D55" s="23">
        <v>370418.5599999999</v>
      </c>
      <c r="E55" s="35">
        <v>364235.55</v>
      </c>
      <c r="F55" s="35">
        <v>251416.19999999995</v>
      </c>
      <c r="G55" s="19">
        <v>0</v>
      </c>
      <c r="H55" s="35">
        <v>240018.75000000003</v>
      </c>
      <c r="I55" s="35">
        <v>714633.7000000002</v>
      </c>
      <c r="J55" s="19">
        <v>0</v>
      </c>
      <c r="K55" s="19">
        <v>0</v>
      </c>
      <c r="L55" s="36">
        <v>270869.6299999999</v>
      </c>
      <c r="M55" s="35">
        <v>23981.760000000006</v>
      </c>
      <c r="N55" s="35">
        <v>23580.749999999993</v>
      </c>
      <c r="O55" s="35">
        <v>125443.36000000004</v>
      </c>
      <c r="P55" s="35">
        <v>123338.55000000005</v>
      </c>
      <c r="Q55" s="36">
        <v>45404.76999999999</v>
      </c>
      <c r="R55" s="35">
        <v>136337.43999999997</v>
      </c>
      <c r="S55" s="35">
        <v>134078.4</v>
      </c>
      <c r="T55" s="35">
        <v>65480.55000000002</v>
      </c>
      <c r="U55" s="35">
        <v>50235.15000000002</v>
      </c>
      <c r="V55" s="35">
        <v>117671.36000000004</v>
      </c>
      <c r="W55" s="35">
        <f t="shared" si="1"/>
        <v>3585948.489999999</v>
      </c>
      <c r="X55" s="82"/>
      <c r="Y55"/>
      <c r="Z55"/>
    </row>
    <row r="56" spans="1:23" ht="17.25" customHeight="1">
      <c r="A56" s="16"/>
      <c r="B56" s="19">
        <v>0</v>
      </c>
      <c r="C56" s="19"/>
      <c r="D56" s="19">
        <v>0</v>
      </c>
      <c r="E56" s="19"/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/>
      <c r="L56" s="19">
        <v>0</v>
      </c>
      <c r="M56" s="19">
        <v>0</v>
      </c>
      <c r="N56" s="19"/>
      <c r="O56" s="19"/>
      <c r="P56" s="19"/>
      <c r="Q56" s="19"/>
      <c r="R56" s="19"/>
      <c r="S56" s="19"/>
      <c r="T56" s="19">
        <v>0</v>
      </c>
      <c r="U56" s="19"/>
      <c r="V56" s="11">
        <v>0</v>
      </c>
      <c r="W56" s="19">
        <f>SUM(B56:T56)</f>
        <v>0</v>
      </c>
    </row>
    <row r="57" spans="1:23" ht="17.25" customHeight="1">
      <c r="A57" s="42"/>
      <c r="B57" s="49">
        <v>0</v>
      </c>
      <c r="C57" s="49"/>
      <c r="D57" s="49">
        <v>0</v>
      </c>
      <c r="E57" s="49"/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/>
      <c r="L57" s="49">
        <v>0</v>
      </c>
      <c r="M57" s="49">
        <v>0</v>
      </c>
      <c r="N57" s="49"/>
      <c r="O57" s="49"/>
      <c r="P57" s="49"/>
      <c r="Q57" s="49"/>
      <c r="R57" s="49"/>
      <c r="S57" s="49"/>
      <c r="T57" s="49">
        <v>0</v>
      </c>
      <c r="U57" s="49"/>
      <c r="V57" s="49"/>
      <c r="W57" s="49">
        <f>SUM(B57:T57)</f>
        <v>0</v>
      </c>
    </row>
    <row r="58" spans="1:23" ht="17.25" customHeight="1">
      <c r="A58" s="16"/>
      <c r="B58" s="19">
        <v>0</v>
      </c>
      <c r="C58" s="19"/>
      <c r="D58" s="19">
        <v>0</v>
      </c>
      <c r="E58" s="19"/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/>
      <c r="L58" s="19">
        <v>0</v>
      </c>
      <c r="M58" s="19">
        <v>0</v>
      </c>
      <c r="N58" s="19"/>
      <c r="O58" s="19"/>
      <c r="P58" s="19"/>
      <c r="Q58" s="19"/>
      <c r="R58" s="19"/>
      <c r="S58" s="19"/>
      <c r="T58" s="19">
        <v>0</v>
      </c>
      <c r="U58" s="19"/>
      <c r="V58" s="19"/>
      <c r="W58" s="19"/>
    </row>
    <row r="59" spans="1:26" ht="18.75" customHeight="1">
      <c r="A59" s="2" t="s">
        <v>125</v>
      </c>
      <c r="B59" s="35">
        <v>-2867969.6100000003</v>
      </c>
      <c r="C59" s="35">
        <v>-4290723.180000001</v>
      </c>
      <c r="D59" s="35">
        <v>-2885874.29</v>
      </c>
      <c r="E59" s="35">
        <v>-5295592.550000001</v>
      </c>
      <c r="F59" s="35">
        <v>-8046622.5600000005</v>
      </c>
      <c r="G59" s="35">
        <v>-3700486.360000001</v>
      </c>
      <c r="H59" s="35">
        <v>-1626680.5500000003</v>
      </c>
      <c r="I59" s="35">
        <v>-7398928.319999999</v>
      </c>
      <c r="J59" s="35">
        <v>-1303108.4599999997</v>
      </c>
      <c r="K59" s="35">
        <v>-2686367.82</v>
      </c>
      <c r="L59" s="35">
        <v>-4858684.319999999</v>
      </c>
      <c r="M59" s="35">
        <v>-487783.20000000007</v>
      </c>
      <c r="N59" s="35">
        <v>-995354.8900000001</v>
      </c>
      <c r="O59" s="35">
        <v>-395212.54</v>
      </c>
      <c r="P59" s="35">
        <v>-1120143.0799999998</v>
      </c>
      <c r="Q59" s="35">
        <v>-2854274.37</v>
      </c>
      <c r="R59" s="35">
        <v>-1533425.1099999999</v>
      </c>
      <c r="S59" s="35">
        <v>-2871755.9899999998</v>
      </c>
      <c r="T59" s="35">
        <v>-1242174.38</v>
      </c>
      <c r="U59" s="35">
        <v>-2774536.39</v>
      </c>
      <c r="V59" s="35">
        <v>-1679265.8299999998</v>
      </c>
      <c r="W59" s="35">
        <f aca="true" t="shared" si="2" ref="W59:W79">SUM(B59:V59)</f>
        <v>-60914963.800000004</v>
      </c>
      <c r="X59"/>
      <c r="Y59"/>
      <c r="Z59"/>
    </row>
    <row r="60" spans="1:26" ht="18.75" customHeight="1">
      <c r="A60" s="16" t="s">
        <v>124</v>
      </c>
      <c r="B60" s="35">
        <v>-2685997.7500000005</v>
      </c>
      <c r="C60" s="35">
        <v>-2445025.04</v>
      </c>
      <c r="D60" s="35">
        <v>-2631442.2</v>
      </c>
      <c r="E60" s="35">
        <v>-2601994.4100000006</v>
      </c>
      <c r="F60" s="35">
        <v>-4891463.69</v>
      </c>
      <c r="G60" s="35">
        <v>-753570.7000000001</v>
      </c>
      <c r="H60" s="35">
        <v>-1702946.2000000002</v>
      </c>
      <c r="I60" s="35">
        <v>-5572644.27</v>
      </c>
      <c r="J60" s="35">
        <v>-1141465.0999999996</v>
      </c>
      <c r="K60" s="35">
        <v>-1134159.4</v>
      </c>
      <c r="L60" s="35">
        <v>-3537743.2399999993</v>
      </c>
      <c r="M60" s="35">
        <v>-436227.76000000007</v>
      </c>
      <c r="N60" s="35">
        <v>-415135.8</v>
      </c>
      <c r="O60" s="35">
        <v>-617647</v>
      </c>
      <c r="P60" s="35">
        <v>-575537.15</v>
      </c>
      <c r="Q60" s="35">
        <v>-1553521.88</v>
      </c>
      <c r="R60" s="35">
        <v>-1394073.43</v>
      </c>
      <c r="S60" s="35">
        <v>-1284536.91</v>
      </c>
      <c r="T60" s="35">
        <v>-506101.4</v>
      </c>
      <c r="U60" s="35">
        <v>-1453408.6</v>
      </c>
      <c r="V60" s="35">
        <v>-1953881.3</v>
      </c>
      <c r="W60" s="35">
        <f t="shared" si="2"/>
        <v>-39288523.22999999</v>
      </c>
      <c r="X60"/>
      <c r="Y60"/>
      <c r="Z60"/>
    </row>
    <row r="61" spans="1:26" s="58" customFormat="1" ht="18.75" customHeight="1">
      <c r="A61" s="53" t="s">
        <v>159</v>
      </c>
      <c r="B61" s="55">
        <v>-1760948.9000000001</v>
      </c>
      <c r="C61" s="55">
        <v>-1753415.3</v>
      </c>
      <c r="D61" s="55">
        <v>-2569452.1</v>
      </c>
      <c r="E61" s="55">
        <v>-2531461.6000000006</v>
      </c>
      <c r="F61" s="55">
        <v>-4267195.3</v>
      </c>
      <c r="G61" s="55">
        <v>-753570.7000000001</v>
      </c>
      <c r="H61" s="55">
        <v>-1702946.2000000002</v>
      </c>
      <c r="I61" s="55">
        <v>-3045315.9</v>
      </c>
      <c r="J61" s="55">
        <v>-1141465.0999999996</v>
      </c>
      <c r="K61" s="55">
        <v>-1134159.4</v>
      </c>
      <c r="L61" s="55">
        <v>-1232917.5</v>
      </c>
      <c r="M61" s="55">
        <v>-288250.5</v>
      </c>
      <c r="N61" s="55">
        <v>-289798.5</v>
      </c>
      <c r="O61" s="55">
        <v>-408431.19999999995</v>
      </c>
      <c r="P61" s="55">
        <v>-398330.5</v>
      </c>
      <c r="Q61" s="55">
        <v>-985818</v>
      </c>
      <c r="R61" s="55">
        <v>-914412.2</v>
      </c>
      <c r="S61" s="55">
        <v>-878262.1</v>
      </c>
      <c r="T61" s="55">
        <v>-506101.4</v>
      </c>
      <c r="U61" s="55">
        <v>-1453408.6</v>
      </c>
      <c r="V61" s="55">
        <v>-1953881.3</v>
      </c>
      <c r="W61" s="55">
        <f t="shared" si="2"/>
        <v>-29969542.3</v>
      </c>
      <c r="X61" s="67"/>
      <c r="Y61"/>
      <c r="Z61"/>
    </row>
    <row r="62" spans="1:26" ht="18.75" customHeight="1">
      <c r="A62" s="12" t="s">
        <v>160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84">
        <v>0</v>
      </c>
      <c r="W62" s="19">
        <v>0</v>
      </c>
      <c r="X62"/>
      <c r="Y62"/>
      <c r="Z62"/>
    </row>
    <row r="63" spans="1:26" ht="18.75" customHeight="1">
      <c r="A63" s="12" t="s">
        <v>123</v>
      </c>
      <c r="B63" s="35">
        <v>-417.1</v>
      </c>
      <c r="C63" s="35">
        <v>-167.7</v>
      </c>
      <c r="D63" s="35">
        <v>-129</v>
      </c>
      <c r="E63" s="35">
        <v>-51.6</v>
      </c>
      <c r="F63" s="35">
        <v>-1431.8999999999999</v>
      </c>
      <c r="G63" s="19">
        <v>0</v>
      </c>
      <c r="H63" s="19">
        <v>0</v>
      </c>
      <c r="I63" s="35">
        <v>-2197.3</v>
      </c>
      <c r="J63" s="19">
        <v>0</v>
      </c>
      <c r="K63" s="19">
        <v>0</v>
      </c>
      <c r="L63" s="35">
        <v>-3753.8999999999996</v>
      </c>
      <c r="M63" s="35">
        <v>-111.21000000000001</v>
      </c>
      <c r="N63" s="35">
        <v>-85.64</v>
      </c>
      <c r="O63" s="35">
        <v>-157.22</v>
      </c>
      <c r="P63" s="35">
        <v>-121.07000000000001</v>
      </c>
      <c r="Q63" s="35">
        <v>-408.93000000000006</v>
      </c>
      <c r="R63" s="35">
        <v>-360.54</v>
      </c>
      <c r="S63" s="35">
        <v>-277.59000000000003</v>
      </c>
      <c r="T63" s="19">
        <v>0</v>
      </c>
      <c r="U63" s="19">
        <v>0</v>
      </c>
      <c r="V63" s="84">
        <v>0</v>
      </c>
      <c r="W63" s="35">
        <f t="shared" si="2"/>
        <v>-9670.699999999999</v>
      </c>
      <c r="X63"/>
      <c r="Y63"/>
      <c r="Z63"/>
    </row>
    <row r="64" spans="1:26" ht="18.75" customHeight="1">
      <c r="A64" s="12" t="s">
        <v>122</v>
      </c>
      <c r="B64" s="35">
        <v>-26019.300000000003</v>
      </c>
      <c r="C64" s="35">
        <v>-44105.1</v>
      </c>
      <c r="D64" s="35">
        <v>-8337.7</v>
      </c>
      <c r="E64" s="35">
        <v>-15836.9</v>
      </c>
      <c r="F64" s="35">
        <v>-29261.5</v>
      </c>
      <c r="G64" s="19">
        <v>0</v>
      </c>
      <c r="H64" s="19">
        <v>0</v>
      </c>
      <c r="I64" s="35">
        <v>-40703.8</v>
      </c>
      <c r="J64" s="19">
        <v>0</v>
      </c>
      <c r="K64" s="19">
        <v>0</v>
      </c>
      <c r="L64" s="35">
        <v>-22119.2</v>
      </c>
      <c r="M64" s="35">
        <v>-812.4599999999999</v>
      </c>
      <c r="N64" s="35">
        <v>-1417.49</v>
      </c>
      <c r="O64" s="35">
        <v>-1148.6499999999999</v>
      </c>
      <c r="P64" s="35">
        <v>-2004.12</v>
      </c>
      <c r="Q64" s="35">
        <v>-4631.959999999999</v>
      </c>
      <c r="R64" s="35">
        <v>-2633.5800000000004</v>
      </c>
      <c r="S64" s="35">
        <v>-4594.740000000001</v>
      </c>
      <c r="T64" s="19">
        <v>0</v>
      </c>
      <c r="U64" s="19">
        <v>0</v>
      </c>
      <c r="V64" s="84">
        <v>0</v>
      </c>
      <c r="W64" s="35">
        <f t="shared" si="2"/>
        <v>-203626.49999999994</v>
      </c>
      <c r="X64"/>
      <c r="Y64"/>
      <c r="Z64"/>
    </row>
    <row r="65" spans="1:26" ht="18.75" customHeight="1">
      <c r="A65" s="12" t="s">
        <v>121</v>
      </c>
      <c r="B65" s="35">
        <v>-898612.4500000002</v>
      </c>
      <c r="C65" s="35">
        <v>-647336.9400000001</v>
      </c>
      <c r="D65" s="35">
        <v>-53523.40000000001</v>
      </c>
      <c r="E65" s="35">
        <v>-54644.31</v>
      </c>
      <c r="F65" s="35">
        <v>-593574.99</v>
      </c>
      <c r="G65" s="19">
        <v>0</v>
      </c>
      <c r="H65" s="19">
        <v>0</v>
      </c>
      <c r="I65" s="35">
        <v>-2484427.27</v>
      </c>
      <c r="J65" s="19">
        <v>0</v>
      </c>
      <c r="K65" s="19">
        <v>0</v>
      </c>
      <c r="L65" s="35">
        <v>-2278952.6399999997</v>
      </c>
      <c r="M65" s="35">
        <v>-147053.59000000003</v>
      </c>
      <c r="N65" s="35">
        <v>-123834.17</v>
      </c>
      <c r="O65" s="35">
        <v>-207909.93</v>
      </c>
      <c r="P65" s="35">
        <v>-175081.46</v>
      </c>
      <c r="Q65" s="35">
        <v>-562662.99</v>
      </c>
      <c r="R65" s="35">
        <v>-476667.11000000004</v>
      </c>
      <c r="S65" s="35">
        <v>-401402.4799999999</v>
      </c>
      <c r="T65" s="19">
        <v>0</v>
      </c>
      <c r="U65" s="19">
        <v>0</v>
      </c>
      <c r="V65" s="84">
        <v>0</v>
      </c>
      <c r="W65" s="35">
        <f t="shared" si="2"/>
        <v>-9105683.729999999</v>
      </c>
      <c r="X65"/>
      <c r="Y65"/>
      <c r="Z65"/>
    </row>
    <row r="66" spans="1:26" ht="18.75" customHeight="1">
      <c r="A66" s="12" t="s">
        <v>120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84">
        <v>0</v>
      </c>
      <c r="W66" s="19">
        <f t="shared" si="2"/>
        <v>0</v>
      </c>
      <c r="X66"/>
      <c r="Y66"/>
      <c r="Z66"/>
    </row>
    <row r="67" spans="1:26" s="58" customFormat="1" ht="18.75" customHeight="1">
      <c r="A67" s="16" t="s">
        <v>119</v>
      </c>
      <c r="B67" s="55">
        <v>-181971.86000000002</v>
      </c>
      <c r="C67" s="55">
        <v>-2255456.85</v>
      </c>
      <c r="D67" s="55">
        <v>-254432.09000000003</v>
      </c>
      <c r="E67" s="55">
        <v>-3325485.28</v>
      </c>
      <c r="F67" s="55">
        <v>-4200339.31</v>
      </c>
      <c r="G67" s="55">
        <v>-3006753.5500000007</v>
      </c>
      <c r="H67" s="55">
        <v>-279483.23000000004</v>
      </c>
      <c r="I67" s="55">
        <v>-2308985.37</v>
      </c>
      <c r="J67" s="55">
        <v>-161643.36000000002</v>
      </c>
      <c r="K67" s="55">
        <v>-1714423.3900000001</v>
      </c>
      <c r="L67" s="55">
        <v>-1514087.75</v>
      </c>
      <c r="M67" s="55">
        <v>-51555.439999999995</v>
      </c>
      <c r="N67" s="55">
        <v>-641359.03</v>
      </c>
      <c r="O67" s="55">
        <v>222434.46000000002</v>
      </c>
      <c r="P67" s="55">
        <v>-575777.79</v>
      </c>
      <c r="Q67" s="55">
        <v>-1330405</v>
      </c>
      <c r="R67" s="55">
        <v>-139351.68</v>
      </c>
      <c r="S67" s="55">
        <v>-1701594.28</v>
      </c>
      <c r="T67" s="55">
        <v>-736072.98</v>
      </c>
      <c r="U67" s="55">
        <v>-1321127.79</v>
      </c>
      <c r="V67" s="55">
        <v>-186429.33000000002</v>
      </c>
      <c r="W67" s="55">
        <f t="shared" si="2"/>
        <v>-25664300.900000002</v>
      </c>
      <c r="X67"/>
      <c r="Y67"/>
      <c r="Z67"/>
    </row>
    <row r="68" spans="1:26" ht="18.75" customHeight="1">
      <c r="A68" s="12" t="s">
        <v>118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-1455810.8400000003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f t="shared" si="2"/>
        <v>-1455810.8400000003</v>
      </c>
      <c r="X68"/>
      <c r="Y68"/>
      <c r="Z68"/>
    </row>
    <row r="69" spans="1:26" ht="18.75" customHeight="1">
      <c r="A69" s="12" t="s">
        <v>117</v>
      </c>
      <c r="B69" s="19">
        <v>0</v>
      </c>
      <c r="C69" s="19">
        <v>0</v>
      </c>
      <c r="D69" s="35">
        <v>-320.4799999999999</v>
      </c>
      <c r="E69" s="35">
        <v>-315.9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55">
        <f t="shared" si="2"/>
        <v>-636.3799999999999</v>
      </c>
      <c r="X69"/>
      <c r="Y69"/>
      <c r="Z69"/>
    </row>
    <row r="70" spans="1:26" ht="18.75" customHeight="1">
      <c r="A70" s="12" t="s">
        <v>116</v>
      </c>
      <c r="B70" s="19">
        <v>0</v>
      </c>
      <c r="C70" s="19">
        <v>0</v>
      </c>
      <c r="D70" s="19">
        <v>0</v>
      </c>
      <c r="E70" s="19">
        <v>0</v>
      </c>
      <c r="F70" s="35">
        <v>-33100</v>
      </c>
      <c r="G70" s="35">
        <v>-77155.97000000002</v>
      </c>
      <c r="H70" s="35">
        <v>0</v>
      </c>
      <c r="I70" s="19">
        <v>0</v>
      </c>
      <c r="J70" s="35">
        <v>-6090.399999999999</v>
      </c>
      <c r="K70" s="35">
        <v>-114573.89</v>
      </c>
      <c r="L70" s="19">
        <v>0</v>
      </c>
      <c r="M70" s="19">
        <v>0</v>
      </c>
      <c r="N70" s="19">
        <v>-78273.44999999998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55">
        <f t="shared" si="2"/>
        <v>-309193.70999999996</v>
      </c>
      <c r="X70"/>
      <c r="Y70"/>
      <c r="Z70"/>
    </row>
    <row r="71" spans="1:26" ht="18.75" customHeight="1">
      <c r="A71" s="12" t="s">
        <v>115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35">
        <v>-1320000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35">
        <f t="shared" si="2"/>
        <v>-1320000</v>
      </c>
      <c r="X71"/>
      <c r="Y71"/>
      <c r="Z71"/>
    </row>
    <row r="72" spans="1:26" ht="18.75" customHeight="1">
      <c r="A72" s="34" t="s">
        <v>114</v>
      </c>
      <c r="B72" s="35">
        <v>-152364.96000000002</v>
      </c>
      <c r="C72" s="35">
        <v>-152364.97</v>
      </c>
      <c r="D72" s="35">
        <v>-221185.03000000003</v>
      </c>
      <c r="E72" s="35">
        <v>-221184.92</v>
      </c>
      <c r="F72" s="35">
        <v>-418190.0800000001</v>
      </c>
      <c r="G72" s="35">
        <v>-105710</v>
      </c>
      <c r="H72" s="35">
        <v>-217930.02000000005</v>
      </c>
      <c r="I72" s="35">
        <v>-293260</v>
      </c>
      <c r="J72" s="35">
        <v>-108965.01000000002</v>
      </c>
      <c r="K72" s="35">
        <v>-109120</v>
      </c>
      <c r="L72" s="35">
        <v>-184914.95</v>
      </c>
      <c r="M72" s="35">
        <v>-43399.95</v>
      </c>
      <c r="N72" s="35">
        <v>-43555.05</v>
      </c>
      <c r="O72" s="35">
        <v>-43399.95</v>
      </c>
      <c r="P72" s="35">
        <v>-43089.969999999994</v>
      </c>
      <c r="Q72" s="35">
        <v>-175924.98999999996</v>
      </c>
      <c r="R72" s="35">
        <v>-132059.94999999998</v>
      </c>
      <c r="S72" s="35">
        <v>-132680.02000000002</v>
      </c>
      <c r="T72" s="35">
        <v>-53940.04</v>
      </c>
      <c r="U72" s="35">
        <v>-96410.05000000002</v>
      </c>
      <c r="V72" s="35">
        <v>-150350.09</v>
      </c>
      <c r="W72" s="55">
        <f t="shared" si="2"/>
        <v>-3100000.0000000005</v>
      </c>
      <c r="X72"/>
      <c r="Y72"/>
      <c r="Z72"/>
    </row>
    <row r="73" spans="1:26" ht="18.75" customHeight="1">
      <c r="A73" s="12" t="s">
        <v>113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f t="shared" si="2"/>
        <v>0</v>
      </c>
      <c r="X73"/>
      <c r="Y73"/>
      <c r="Z73"/>
    </row>
    <row r="74" spans="1:26" ht="18.75" customHeight="1">
      <c r="A74" s="12" t="s">
        <v>112</v>
      </c>
      <c r="B74" s="55">
        <v>-29606.899999999998</v>
      </c>
      <c r="C74" s="55">
        <v>-52858.89</v>
      </c>
      <c r="D74" s="55">
        <v>-32926.58</v>
      </c>
      <c r="E74" s="55">
        <v>-85074.83</v>
      </c>
      <c r="F74" s="55">
        <v>-348074.5</v>
      </c>
      <c r="G74" s="55">
        <v>-31414.24</v>
      </c>
      <c r="H74" s="55">
        <v>-61553.21</v>
      </c>
      <c r="I74" s="55">
        <v>-69395.59</v>
      </c>
      <c r="J74" s="55">
        <v>-46587.95</v>
      </c>
      <c r="K74" s="55">
        <v>-39795.39</v>
      </c>
      <c r="L74" s="55">
        <v>-100888.41</v>
      </c>
      <c r="M74" s="55">
        <v>-8155.49</v>
      </c>
      <c r="N74" s="55">
        <v>-11146.96</v>
      </c>
      <c r="O74" s="55">
        <v>-14165.59</v>
      </c>
      <c r="P74" s="55">
        <v>-28015.089999999997</v>
      </c>
      <c r="Q74" s="55">
        <v>-128435.81</v>
      </c>
      <c r="R74" s="55">
        <v>-7291.73</v>
      </c>
      <c r="S74" s="55">
        <v>-14076.93</v>
      </c>
      <c r="T74" s="55">
        <v>-12328.31</v>
      </c>
      <c r="U74" s="55">
        <v>-26119.99</v>
      </c>
      <c r="V74" s="55">
        <v>-36079.240000000005</v>
      </c>
      <c r="W74" s="55">
        <f t="shared" si="2"/>
        <v>-1183991.6299999997</v>
      </c>
      <c r="X74"/>
      <c r="Y74"/>
      <c r="Z74"/>
    </row>
    <row r="75" spans="1:26" ht="18.75" customHeight="1">
      <c r="A75" s="12" t="s">
        <v>111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f t="shared" si="2"/>
        <v>0</v>
      </c>
      <c r="X75"/>
      <c r="Y75"/>
      <c r="Z75"/>
    </row>
    <row r="76" spans="1:26" ht="18.75" customHeight="1">
      <c r="A76" s="12" t="s">
        <v>110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f t="shared" si="2"/>
        <v>0</v>
      </c>
      <c r="X76"/>
      <c r="Y76"/>
      <c r="Z76"/>
    </row>
    <row r="77" spans="1:26" ht="18.75" customHeight="1">
      <c r="A77" s="12" t="s">
        <v>109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f t="shared" si="2"/>
        <v>0</v>
      </c>
      <c r="X77"/>
      <c r="Y77"/>
      <c r="Z77"/>
    </row>
    <row r="78" spans="1:26" ht="18.75" customHeight="1">
      <c r="A78" s="12" t="s">
        <v>108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f t="shared" si="2"/>
        <v>0</v>
      </c>
      <c r="X78"/>
      <c r="Y78"/>
      <c r="Z78"/>
    </row>
    <row r="79" spans="1:26" ht="18.75" customHeight="1">
      <c r="A79" s="12" t="s">
        <v>107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f t="shared" si="2"/>
        <v>0</v>
      </c>
      <c r="X79"/>
      <c r="Y79"/>
      <c r="Z79"/>
    </row>
    <row r="80" spans="1:26" ht="18.75" customHeight="1">
      <c r="A80" s="12" t="s">
        <v>106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55">
        <v>280000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55">
        <f aca="true" t="shared" si="3" ref="W80:W111">SUM(B80:V80)</f>
        <v>280000</v>
      </c>
      <c r="X80"/>
      <c r="Y80"/>
      <c r="Z80"/>
    </row>
    <row r="81" spans="1:26" ht="18.75" customHeight="1">
      <c r="A81" s="12" t="s">
        <v>105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f t="shared" si="3"/>
        <v>0</v>
      </c>
      <c r="X81"/>
      <c r="Y81"/>
      <c r="Z81"/>
    </row>
    <row r="82" spans="1:26" ht="18.75" customHeight="1">
      <c r="A82" s="12" t="s">
        <v>104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f t="shared" si="3"/>
        <v>0</v>
      </c>
      <c r="X82"/>
      <c r="Y82"/>
      <c r="Z82"/>
    </row>
    <row r="83" spans="1:26" ht="18.75" customHeight="1">
      <c r="A83" s="12" t="s">
        <v>103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f t="shared" si="3"/>
        <v>0</v>
      </c>
      <c r="X83"/>
      <c r="Y83"/>
      <c r="Z83"/>
    </row>
    <row r="84" spans="1:26" ht="18.75" customHeight="1">
      <c r="A84" s="12" t="s">
        <v>102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35">
        <v>-16662.5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55">
        <f t="shared" si="3"/>
        <v>-16662.5</v>
      </c>
      <c r="X84"/>
      <c r="Y84"/>
      <c r="Z84"/>
    </row>
    <row r="85" spans="1:26" ht="18.75" customHeight="1">
      <c r="A85" s="12" t="s">
        <v>101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f t="shared" si="3"/>
        <v>0</v>
      </c>
      <c r="X85"/>
      <c r="Y85"/>
      <c r="Z85"/>
    </row>
    <row r="86" spans="1:26" ht="18.75" customHeight="1">
      <c r="A86" s="12" t="s">
        <v>100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f t="shared" si="3"/>
        <v>0</v>
      </c>
      <c r="X86"/>
      <c r="Y86"/>
      <c r="Z86"/>
    </row>
    <row r="87" spans="1:26" ht="18.75" customHeight="1">
      <c r="A87" s="12" t="s">
        <v>99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f t="shared" si="3"/>
        <v>0</v>
      </c>
      <c r="X87"/>
      <c r="Y87"/>
      <c r="Z87"/>
    </row>
    <row r="88" spans="1:26" ht="18.75" customHeight="1">
      <c r="A88" s="12" t="s">
        <v>98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f t="shared" si="3"/>
        <v>0</v>
      </c>
      <c r="X88"/>
      <c r="Y88"/>
      <c r="Z88"/>
    </row>
    <row r="89" spans="1:26" ht="18.75" customHeight="1">
      <c r="A89" s="12" t="s">
        <v>97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f t="shared" si="3"/>
        <v>0</v>
      </c>
      <c r="X89" s="47"/>
      <c r="Y89"/>
      <c r="Z89"/>
    </row>
    <row r="90" spans="1:26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f t="shared" si="3"/>
        <v>0</v>
      </c>
      <c r="X90" s="46"/>
      <c r="Y90"/>
      <c r="Z90"/>
    </row>
    <row r="91" spans="1:26" ht="18.75" customHeight="1">
      <c r="A91" s="12" t="s">
        <v>95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f t="shared" si="3"/>
        <v>0</v>
      </c>
      <c r="X91" s="46"/>
      <c r="Y91"/>
      <c r="Z91"/>
    </row>
    <row r="92" spans="1:26" ht="18.75" customHeight="1">
      <c r="A92" s="12" t="s">
        <v>94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f t="shared" si="3"/>
        <v>0</v>
      </c>
      <c r="X92" s="46"/>
      <c r="Y92"/>
      <c r="Z92"/>
    </row>
    <row r="93" spans="1:26" ht="18.75" customHeight="1">
      <c r="A93" s="12" t="s">
        <v>93</v>
      </c>
      <c r="B93" s="19">
        <v>0</v>
      </c>
      <c r="C93" s="55">
        <v>-87563.5</v>
      </c>
      <c r="D93" s="19">
        <v>0</v>
      </c>
      <c r="E93" s="55">
        <v>-128769.85</v>
      </c>
      <c r="F93" s="55">
        <v>-145252.39</v>
      </c>
      <c r="G93" s="19">
        <v>0</v>
      </c>
      <c r="H93" s="19">
        <v>0</v>
      </c>
      <c r="I93" s="55">
        <v>-83125.89</v>
      </c>
      <c r="J93" s="19">
        <v>0</v>
      </c>
      <c r="K93" s="55">
        <v>-61968.01</v>
      </c>
      <c r="L93" s="55">
        <v>-52458.86</v>
      </c>
      <c r="M93" s="19">
        <v>0</v>
      </c>
      <c r="N93" s="55">
        <v>-21712.58</v>
      </c>
      <c r="O93" s="19">
        <v>0</v>
      </c>
      <c r="P93" s="55">
        <v>-21554.09</v>
      </c>
      <c r="Q93" s="55">
        <v>-43821.37</v>
      </c>
      <c r="R93" s="19">
        <v>0</v>
      </c>
      <c r="S93" s="55">
        <v>-66405.62</v>
      </c>
      <c r="T93" s="55">
        <v>-28606.72</v>
      </c>
      <c r="U93" s="55">
        <v>-51190.97</v>
      </c>
      <c r="V93" s="19">
        <v>0</v>
      </c>
      <c r="W93" s="55">
        <f t="shared" si="3"/>
        <v>-792429.8499999999</v>
      </c>
      <c r="X93" s="46"/>
      <c r="Y93"/>
      <c r="Z93"/>
    </row>
    <row r="94" spans="1:26" ht="18.75" customHeight="1">
      <c r="A94" s="12" t="s">
        <v>92</v>
      </c>
      <c r="B94" s="19">
        <v>0</v>
      </c>
      <c r="C94" s="55">
        <v>-1962669.49</v>
      </c>
      <c r="D94" s="19">
        <v>0</v>
      </c>
      <c r="E94" s="55">
        <v>-2886278.67</v>
      </c>
      <c r="F94" s="55">
        <v>-3255722.34</v>
      </c>
      <c r="G94" s="19">
        <v>0</v>
      </c>
      <c r="H94" s="19">
        <v>0</v>
      </c>
      <c r="I94" s="55">
        <v>-1863203.89</v>
      </c>
      <c r="J94" s="19">
        <v>0</v>
      </c>
      <c r="K94" s="55">
        <v>-1388966.1</v>
      </c>
      <c r="L94" s="55">
        <v>-1175825.53</v>
      </c>
      <c r="M94" s="19">
        <v>0</v>
      </c>
      <c r="N94" s="55">
        <v>-486670.99</v>
      </c>
      <c r="O94" s="19">
        <v>0</v>
      </c>
      <c r="P94" s="55">
        <v>-483118.64</v>
      </c>
      <c r="Q94" s="55">
        <v>-982222.83</v>
      </c>
      <c r="R94" s="19">
        <v>0</v>
      </c>
      <c r="S94" s="55">
        <v>-1488431.71</v>
      </c>
      <c r="T94" s="55">
        <v>-641197.91</v>
      </c>
      <c r="U94" s="55">
        <v>-1147406.78</v>
      </c>
      <c r="V94" s="19">
        <v>0</v>
      </c>
      <c r="W94" s="55">
        <f t="shared" si="3"/>
        <v>-17761714.880000003</v>
      </c>
      <c r="X94" s="46"/>
      <c r="Y94"/>
      <c r="Z94"/>
    </row>
    <row r="95" spans="1:24" s="58" customFormat="1" ht="18.75" customHeight="1">
      <c r="A95" s="53" t="s">
        <v>91</v>
      </c>
      <c r="B95" s="19">
        <v>0</v>
      </c>
      <c r="C95" s="19">
        <v>0</v>
      </c>
      <c r="D95" s="19">
        <v>0</v>
      </c>
      <c r="E95" s="55">
        <v>-3861.11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55">
        <f t="shared" si="3"/>
        <v>-3861.11</v>
      </c>
      <c r="X95" s="57"/>
    </row>
    <row r="96" spans="1:26" ht="18.75" customHeight="1">
      <c r="A96" s="53" t="s">
        <v>90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f t="shared" si="3"/>
        <v>0</v>
      </c>
      <c r="X96" s="46"/>
      <c r="Y96"/>
      <c r="Z96"/>
    </row>
    <row r="97" spans="1:26" ht="18.75" customHeight="1">
      <c r="A97" s="53" t="s">
        <v>89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f t="shared" si="3"/>
        <v>0</v>
      </c>
      <c r="X97" s="46"/>
      <c r="Y97"/>
      <c r="Z97"/>
    </row>
    <row r="98" spans="1:26" ht="18.75" customHeight="1">
      <c r="A98" s="60" t="s">
        <v>88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f t="shared" si="3"/>
        <v>0</v>
      </c>
      <c r="X98" s="46"/>
      <c r="Y98"/>
      <c r="Z98"/>
    </row>
    <row r="99" spans="1:26" ht="18.75" customHeight="1">
      <c r="A99" s="15" t="s">
        <v>87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f t="shared" si="3"/>
        <v>0</v>
      </c>
      <c r="X99" s="46"/>
      <c r="Y99"/>
      <c r="Z99"/>
    </row>
    <row r="100" spans="1:26" ht="18.75" customHeight="1">
      <c r="A100" s="15" t="s">
        <v>86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f t="shared" si="3"/>
        <v>0</v>
      </c>
      <c r="X100" s="46"/>
      <c r="Y100"/>
      <c r="Z100"/>
    </row>
    <row r="101" spans="1:26" ht="18.75" customHeight="1">
      <c r="A101" s="15" t="s">
        <v>85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f t="shared" si="3"/>
        <v>0</v>
      </c>
      <c r="X101" s="46"/>
      <c r="Y101"/>
      <c r="Z101"/>
    </row>
    <row r="102" spans="1:26" s="58" customFormat="1" ht="18.75" customHeight="1">
      <c r="A102" s="53" t="s">
        <v>84</v>
      </c>
      <c r="B102" s="19">
        <v>0</v>
      </c>
      <c r="C102" s="19">
        <v>0</v>
      </c>
      <c r="D102" s="19">
        <v>0</v>
      </c>
      <c r="E102" s="19">
        <v>0</v>
      </c>
      <c r="F102" s="50">
        <v>0</v>
      </c>
      <c r="G102" s="50">
        <v>0</v>
      </c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50">
        <v>0</v>
      </c>
      <c r="U102" s="50">
        <v>0</v>
      </c>
      <c r="V102" s="19">
        <v>0</v>
      </c>
      <c r="W102" s="19">
        <f t="shared" si="3"/>
        <v>0</v>
      </c>
      <c r="X102" s="57"/>
      <c r="Y102"/>
      <c r="Z102"/>
    </row>
    <row r="103" spans="1:24" ht="18.75" customHeight="1">
      <c r="A103" s="15"/>
      <c r="B103" s="19">
        <v>0</v>
      </c>
      <c r="C103" s="19"/>
      <c r="D103" s="19">
        <v>0</v>
      </c>
      <c r="E103" s="19"/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/>
      <c r="L103" s="19">
        <v>0</v>
      </c>
      <c r="M103" s="19">
        <v>0</v>
      </c>
      <c r="N103" s="19"/>
      <c r="O103" s="19"/>
      <c r="P103" s="19"/>
      <c r="Q103" s="19"/>
      <c r="R103" s="19"/>
      <c r="S103" s="19"/>
      <c r="T103" s="19">
        <v>0</v>
      </c>
      <c r="U103" s="19"/>
      <c r="V103" s="19">
        <v>0</v>
      </c>
      <c r="W103" s="19">
        <f t="shared" si="3"/>
        <v>0</v>
      </c>
      <c r="X103" s="46"/>
    </row>
    <row r="104" spans="1:26" ht="18.75" customHeight="1">
      <c r="A104" s="16" t="s">
        <v>152</v>
      </c>
      <c r="B104" s="19">
        <v>0</v>
      </c>
      <c r="C104" s="35">
        <v>409758.71</v>
      </c>
      <c r="D104" s="19">
        <v>0</v>
      </c>
      <c r="E104" s="35">
        <v>631389.6</v>
      </c>
      <c r="F104" s="35">
        <v>1045180.44</v>
      </c>
      <c r="G104" s="35">
        <v>59837.89</v>
      </c>
      <c r="H104" s="35">
        <v>355748.88</v>
      </c>
      <c r="I104" s="35">
        <v>482701.32</v>
      </c>
      <c r="J104" s="19">
        <v>0</v>
      </c>
      <c r="K104" s="35">
        <v>162214.97</v>
      </c>
      <c r="L104" s="35">
        <v>193146.66999999998</v>
      </c>
      <c r="M104" s="19">
        <v>0</v>
      </c>
      <c r="N104" s="35">
        <v>61139.94</v>
      </c>
      <c r="O104" s="19">
        <v>0</v>
      </c>
      <c r="P104" s="35">
        <v>31171.86</v>
      </c>
      <c r="Q104" s="35">
        <v>29652.510000000002</v>
      </c>
      <c r="R104" s="19">
        <v>0</v>
      </c>
      <c r="S104" s="35">
        <v>114375.20000000001</v>
      </c>
      <c r="T104" s="19">
        <v>0</v>
      </c>
      <c r="U104" s="19">
        <v>0</v>
      </c>
      <c r="V104" s="55">
        <v>461044.80000000005</v>
      </c>
      <c r="W104" s="41">
        <f t="shared" si="3"/>
        <v>4037362.79</v>
      </c>
      <c r="X104" s="46"/>
      <c r="Y104"/>
      <c r="Z104"/>
    </row>
    <row r="105" spans="1:26" ht="18.75" customHeight="1">
      <c r="A105" s="16" t="s">
        <v>164</v>
      </c>
      <c r="B105" s="19">
        <v>0</v>
      </c>
      <c r="C105" s="19">
        <v>0</v>
      </c>
      <c r="D105" s="19">
        <v>0</v>
      </c>
      <c r="E105" s="55">
        <v>497.54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55">
        <f t="shared" si="3"/>
        <v>497.54</v>
      </c>
      <c r="X105" s="47"/>
      <c r="Y105"/>
      <c r="Z105"/>
    </row>
    <row r="106" spans="1:24" ht="18.75" customHeight="1">
      <c r="A106" s="16"/>
      <c r="B106" s="20">
        <v>0</v>
      </c>
      <c r="C106" s="20"/>
      <c r="D106" s="20">
        <v>0</v>
      </c>
      <c r="E106" s="20"/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  <c r="L106" s="20">
        <v>0</v>
      </c>
      <c r="M106" s="20">
        <v>0</v>
      </c>
      <c r="N106" s="20"/>
      <c r="O106" s="20"/>
      <c r="P106" s="20"/>
      <c r="Q106" s="20"/>
      <c r="R106" s="20"/>
      <c r="S106" s="20"/>
      <c r="T106" s="20">
        <v>0</v>
      </c>
      <c r="U106" s="20"/>
      <c r="V106" s="20">
        <v>0</v>
      </c>
      <c r="W106" s="31">
        <f t="shared" si="3"/>
        <v>0</v>
      </c>
      <c r="X106" s="45"/>
    </row>
    <row r="107" spans="1:24" ht="18.75" customHeight="1">
      <c r="A107" s="16" t="s">
        <v>83</v>
      </c>
      <c r="B107" s="24">
        <v>17608979.48</v>
      </c>
      <c r="C107" s="24">
        <v>20399564.900000006</v>
      </c>
      <c r="D107" s="24">
        <v>27472710.130000006</v>
      </c>
      <c r="E107" s="24">
        <v>30589070.180000003</v>
      </c>
      <c r="F107" s="24">
        <v>60016963.55</v>
      </c>
      <c r="G107" s="24">
        <v>9788587.48</v>
      </c>
      <c r="H107" s="24">
        <v>22198905.940000005</v>
      </c>
      <c r="I107" s="24">
        <v>32341489.159999996</v>
      </c>
      <c r="J107" s="24">
        <v>13764102.510000004</v>
      </c>
      <c r="K107" s="24">
        <v>14732876.649999999</v>
      </c>
      <c r="L107" s="24">
        <v>20961755.54</v>
      </c>
      <c r="M107" s="24">
        <v>4541925.7299999995</v>
      </c>
      <c r="N107" s="24">
        <v>5714037.63</v>
      </c>
      <c r="O107" s="24">
        <v>4626908.13</v>
      </c>
      <c r="P107" s="24">
        <v>6123532.91</v>
      </c>
      <c r="Q107" s="24">
        <v>19781801.520000003</v>
      </c>
      <c r="R107" s="24">
        <v>14315913.079999998</v>
      </c>
      <c r="S107" s="24">
        <v>15722072.97</v>
      </c>
      <c r="T107" s="24">
        <v>6739695.36</v>
      </c>
      <c r="U107" s="24">
        <v>11334747.37</v>
      </c>
      <c r="V107" s="24">
        <v>16449613.929999998</v>
      </c>
      <c r="W107" s="41">
        <f t="shared" si="3"/>
        <v>375225254.15000004</v>
      </c>
      <c r="X107" s="61"/>
    </row>
    <row r="108" spans="1:24" ht="18" customHeight="1">
      <c r="A108" s="16" t="s">
        <v>82</v>
      </c>
      <c r="B108" s="24">
        <v>17342353.72</v>
      </c>
      <c r="C108" s="24">
        <v>20137386.650000002</v>
      </c>
      <c r="D108" s="24">
        <v>27102291.570000004</v>
      </c>
      <c r="E108" s="24">
        <v>30224337.090000004</v>
      </c>
      <c r="F108" s="24">
        <v>59765547.34999999</v>
      </c>
      <c r="G108" s="24">
        <v>9788587.48</v>
      </c>
      <c r="H108" s="24">
        <v>21958887.19</v>
      </c>
      <c r="I108" s="24">
        <v>31626855.46</v>
      </c>
      <c r="J108" s="24">
        <v>13764102.510000004</v>
      </c>
      <c r="K108" s="24">
        <v>14732876.649999999</v>
      </c>
      <c r="L108" s="24">
        <v>20690885.910000004</v>
      </c>
      <c r="M108" s="24">
        <v>4529069.21</v>
      </c>
      <c r="N108" s="24">
        <v>5690456.880000001</v>
      </c>
      <c r="O108" s="24">
        <v>4501464.77</v>
      </c>
      <c r="P108" s="24">
        <v>6000194.36</v>
      </c>
      <c r="Q108" s="24">
        <v>19736396.75</v>
      </c>
      <c r="R108" s="24">
        <v>14179575.64</v>
      </c>
      <c r="S108" s="24">
        <v>15587994.569999997</v>
      </c>
      <c r="T108" s="24">
        <v>6674214.81</v>
      </c>
      <c r="U108" s="24">
        <v>11284512.22</v>
      </c>
      <c r="V108" s="24">
        <v>16331942.569999998</v>
      </c>
      <c r="W108" s="41">
        <f t="shared" si="3"/>
        <v>371649933.35999995</v>
      </c>
      <c r="X108" s="45"/>
    </row>
    <row r="109" spans="1:24" ht="18.75" customHeight="1">
      <c r="A109" s="16" t="s">
        <v>81</v>
      </c>
      <c r="B109" s="24">
        <v>266625.7599999999</v>
      </c>
      <c r="C109" s="24">
        <v>262178.24999999994</v>
      </c>
      <c r="D109" s="24">
        <v>370418.5599999999</v>
      </c>
      <c r="E109" s="24">
        <v>364733.08999999997</v>
      </c>
      <c r="F109" s="24">
        <v>251416.19999999995</v>
      </c>
      <c r="G109" s="24">
        <v>0</v>
      </c>
      <c r="H109" s="24">
        <v>240018.75000000003</v>
      </c>
      <c r="I109" s="24">
        <v>714633.7000000002</v>
      </c>
      <c r="J109" s="24">
        <v>0</v>
      </c>
      <c r="K109" s="24">
        <v>0</v>
      </c>
      <c r="L109" s="24">
        <v>270869.6299999999</v>
      </c>
      <c r="M109" s="24">
        <v>12856.52</v>
      </c>
      <c r="N109" s="24">
        <v>23580.749999999993</v>
      </c>
      <c r="O109" s="24">
        <v>125443.36000000004</v>
      </c>
      <c r="P109" s="24">
        <v>123338.55000000005</v>
      </c>
      <c r="Q109" s="24">
        <v>45404.76999999999</v>
      </c>
      <c r="R109" s="24">
        <v>136337.43999999997</v>
      </c>
      <c r="S109" s="24">
        <v>134078.4</v>
      </c>
      <c r="T109" s="24">
        <v>65480.55000000002</v>
      </c>
      <c r="U109" s="24">
        <v>50235.15000000002</v>
      </c>
      <c r="V109" s="24">
        <v>117671.36000000004</v>
      </c>
      <c r="W109" s="41">
        <f t="shared" si="3"/>
        <v>3575320.7899999986</v>
      </c>
      <c r="X109" s="62"/>
    </row>
    <row r="110" spans="1:25" ht="18.75" customHeight="1">
      <c r="A110" s="16" t="s">
        <v>163</v>
      </c>
      <c r="B110" s="19">
        <v>0</v>
      </c>
      <c r="C110" s="19"/>
      <c r="D110" s="19">
        <v>0</v>
      </c>
      <c r="E110" s="19"/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/>
      <c r="L110" s="19">
        <v>0</v>
      </c>
      <c r="M110" s="55">
        <v>-11125.24</v>
      </c>
      <c r="N110" s="19"/>
      <c r="O110" s="19">
        <v>0</v>
      </c>
      <c r="P110" s="55"/>
      <c r="Q110" s="19">
        <v>0</v>
      </c>
      <c r="R110" s="19">
        <v>0</v>
      </c>
      <c r="S110" s="55"/>
      <c r="T110" s="19">
        <v>0</v>
      </c>
      <c r="U110" s="19">
        <v>0</v>
      </c>
      <c r="V110" s="19">
        <v>0</v>
      </c>
      <c r="W110" s="55">
        <f t="shared" si="3"/>
        <v>-11125.24</v>
      </c>
      <c r="X110" s="62"/>
      <c r="Y110" s="48"/>
    </row>
    <row r="111" spans="1:26" ht="18.75" customHeight="1">
      <c r="A111" s="16" t="s">
        <v>162</v>
      </c>
      <c r="B111" s="19">
        <v>0</v>
      </c>
      <c r="C111" s="19"/>
      <c r="D111" s="19">
        <v>0</v>
      </c>
      <c r="E111" s="19"/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/>
      <c r="L111" s="19">
        <v>0</v>
      </c>
      <c r="M111" s="19">
        <v>0</v>
      </c>
      <c r="N111" s="19"/>
      <c r="O111" s="19">
        <v>0</v>
      </c>
      <c r="P111" s="19"/>
      <c r="Q111" s="19">
        <v>0</v>
      </c>
      <c r="R111" s="19">
        <v>0</v>
      </c>
      <c r="S111" s="19"/>
      <c r="T111" s="19">
        <v>0</v>
      </c>
      <c r="U111" s="19">
        <v>0</v>
      </c>
      <c r="V111" s="19">
        <v>0</v>
      </c>
      <c r="W111" s="31">
        <f t="shared" si="3"/>
        <v>0</v>
      </c>
      <c r="X111"/>
      <c r="Y111"/>
      <c r="Z111"/>
    </row>
    <row r="112" spans="1:23" ht="18.75" customHeight="1">
      <c r="A112" s="2"/>
      <c r="B112" s="20">
        <v>0</v>
      </c>
      <c r="C112" s="20"/>
      <c r="D112" s="20">
        <v>0</v>
      </c>
      <c r="E112" s="20"/>
      <c r="F112" s="20">
        <v>0</v>
      </c>
      <c r="G112" s="20"/>
      <c r="H112" s="20"/>
      <c r="I112" s="20">
        <v>0</v>
      </c>
      <c r="J112" s="20">
        <v>0</v>
      </c>
      <c r="K112" s="20"/>
      <c r="L112" s="20"/>
      <c r="M112" s="20">
        <v>0</v>
      </c>
      <c r="N112" s="20"/>
      <c r="O112" s="20"/>
      <c r="P112" s="20"/>
      <c r="Q112" s="20"/>
      <c r="R112" s="20"/>
      <c r="S112" s="20"/>
      <c r="T112" s="20">
        <v>0</v>
      </c>
      <c r="U112" s="20"/>
      <c r="V112" s="20">
        <v>0</v>
      </c>
      <c r="W112" s="20"/>
    </row>
    <row r="113" spans="1:23" ht="18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</row>
    <row r="114" spans="1:23" ht="18.75" customHeight="1">
      <c r="A114" s="8"/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40">
        <v>0</v>
      </c>
      <c r="U114" s="40">
        <v>0</v>
      </c>
      <c r="V114" s="40">
        <v>0</v>
      </c>
      <c r="W114" s="40"/>
    </row>
    <row r="115" spans="1:24" ht="18.75" customHeight="1">
      <c r="A115" s="25" t="s">
        <v>80</v>
      </c>
      <c r="B115" s="18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38">
        <v>0</v>
      </c>
      <c r="P115" s="38">
        <v>0</v>
      </c>
      <c r="Q115" s="38">
        <v>0</v>
      </c>
      <c r="R115" s="38">
        <v>0</v>
      </c>
      <c r="S115" s="38">
        <v>0</v>
      </c>
      <c r="T115" s="18">
        <v>0</v>
      </c>
      <c r="U115" s="18">
        <v>0</v>
      </c>
      <c r="V115" s="18">
        <v>0</v>
      </c>
      <c r="W115" s="39">
        <f>SUM(W116:W149)</f>
        <v>375225254.15999997</v>
      </c>
      <c r="X115" s="45"/>
    </row>
    <row r="116" spans="1:23" ht="18.75" customHeight="1">
      <c r="A116" s="26" t="s">
        <v>79</v>
      </c>
      <c r="B116" s="27">
        <v>2220225.35</v>
      </c>
      <c r="C116" s="27">
        <v>2550763.5899999994</v>
      </c>
      <c r="D116" s="38">
        <v>0</v>
      </c>
      <c r="E116" s="1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18">
        <v>0</v>
      </c>
      <c r="L116" s="38">
        <v>0</v>
      </c>
      <c r="M116" s="38">
        <v>0</v>
      </c>
      <c r="N116" s="18">
        <v>0</v>
      </c>
      <c r="O116" s="38">
        <v>0</v>
      </c>
      <c r="P116" s="38">
        <v>0</v>
      </c>
      <c r="Q116" s="38">
        <v>0</v>
      </c>
      <c r="R116" s="38">
        <v>0</v>
      </c>
      <c r="S116" s="38">
        <v>0</v>
      </c>
      <c r="T116" s="38">
        <v>0</v>
      </c>
      <c r="U116" s="38">
        <v>0</v>
      </c>
      <c r="V116" s="38">
        <v>0</v>
      </c>
      <c r="W116" s="39">
        <f aca="true" t="shared" si="4" ref="W116:W149">SUM(B116:V116)</f>
        <v>4770988.9399999995</v>
      </c>
    </row>
    <row r="117" spans="1:23" ht="18.75" customHeight="1">
      <c r="A117" s="26" t="s">
        <v>78</v>
      </c>
      <c r="B117" s="27">
        <v>15388754.11</v>
      </c>
      <c r="C117" s="27">
        <v>17848801.279999997</v>
      </c>
      <c r="D117" s="38">
        <v>0</v>
      </c>
      <c r="E117" s="1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18">
        <v>0</v>
      </c>
      <c r="L117" s="38">
        <v>0</v>
      </c>
      <c r="M117" s="38">
        <v>0</v>
      </c>
      <c r="N117" s="18">
        <v>0</v>
      </c>
      <c r="O117" s="38">
        <v>0</v>
      </c>
      <c r="P117" s="38">
        <v>0</v>
      </c>
      <c r="Q117" s="38">
        <v>0</v>
      </c>
      <c r="R117" s="38">
        <v>0</v>
      </c>
      <c r="S117" s="38">
        <v>0</v>
      </c>
      <c r="T117" s="38">
        <v>0</v>
      </c>
      <c r="U117" s="38">
        <v>0</v>
      </c>
      <c r="V117" s="38">
        <v>0</v>
      </c>
      <c r="W117" s="39">
        <f t="shared" si="4"/>
        <v>33237555.389999997</v>
      </c>
    </row>
    <row r="118" spans="1:23" ht="18.75" customHeight="1">
      <c r="A118" s="26" t="s">
        <v>77</v>
      </c>
      <c r="B118" s="38">
        <v>0</v>
      </c>
      <c r="C118" s="18">
        <v>0</v>
      </c>
      <c r="D118" s="24">
        <v>27472710.16</v>
      </c>
      <c r="E118" s="24">
        <v>30589070.189999998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18">
        <v>0</v>
      </c>
      <c r="L118" s="38">
        <v>0</v>
      </c>
      <c r="M118" s="38">
        <v>0</v>
      </c>
      <c r="N118" s="18">
        <v>0</v>
      </c>
      <c r="O118" s="38">
        <v>0</v>
      </c>
      <c r="P118" s="38">
        <v>0</v>
      </c>
      <c r="Q118" s="38">
        <v>0</v>
      </c>
      <c r="R118" s="38">
        <v>0</v>
      </c>
      <c r="S118" s="38">
        <v>0</v>
      </c>
      <c r="T118" s="38">
        <v>0</v>
      </c>
      <c r="U118" s="38">
        <v>0</v>
      </c>
      <c r="V118" s="38">
        <v>0</v>
      </c>
      <c r="W118" s="39">
        <f t="shared" si="4"/>
        <v>58061780.349999994</v>
      </c>
    </row>
    <row r="119" spans="1:23" ht="18.75" customHeight="1">
      <c r="A119" s="26" t="s">
        <v>76</v>
      </c>
      <c r="B119" s="38">
        <v>0</v>
      </c>
      <c r="C119" s="18">
        <v>0</v>
      </c>
      <c r="D119" s="38">
        <v>0</v>
      </c>
      <c r="E119" s="1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18">
        <v>0</v>
      </c>
      <c r="L119" s="38">
        <v>0</v>
      </c>
      <c r="M119" s="38">
        <v>0</v>
      </c>
      <c r="N119" s="18">
        <v>0</v>
      </c>
      <c r="O119" s="38">
        <v>0</v>
      </c>
      <c r="P119" s="38">
        <v>0</v>
      </c>
      <c r="Q119" s="38">
        <v>0</v>
      </c>
      <c r="R119" s="38">
        <v>0</v>
      </c>
      <c r="S119" s="38">
        <v>0</v>
      </c>
      <c r="T119" s="38">
        <v>0</v>
      </c>
      <c r="U119" s="38">
        <v>0</v>
      </c>
      <c r="V119" s="38">
        <v>0</v>
      </c>
      <c r="W119" s="39">
        <f t="shared" si="4"/>
        <v>0</v>
      </c>
    </row>
    <row r="120" spans="1:23" ht="18.75" customHeight="1">
      <c r="A120" s="26" t="s">
        <v>75</v>
      </c>
      <c r="B120" s="38">
        <v>0</v>
      </c>
      <c r="C120" s="18">
        <v>0</v>
      </c>
      <c r="D120" s="38">
        <v>0</v>
      </c>
      <c r="E120" s="1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18">
        <v>0</v>
      </c>
      <c r="L120" s="38">
        <v>0</v>
      </c>
      <c r="M120" s="38">
        <v>0</v>
      </c>
      <c r="N120" s="18">
        <v>0</v>
      </c>
      <c r="O120" s="38">
        <v>0</v>
      </c>
      <c r="P120" s="38">
        <v>0</v>
      </c>
      <c r="Q120" s="38">
        <v>0</v>
      </c>
      <c r="R120" s="38">
        <v>0</v>
      </c>
      <c r="S120" s="38">
        <v>0</v>
      </c>
      <c r="T120" s="38">
        <v>0</v>
      </c>
      <c r="U120" s="38">
        <v>0</v>
      </c>
      <c r="V120" s="38">
        <v>0</v>
      </c>
      <c r="W120" s="39">
        <f t="shared" si="4"/>
        <v>0</v>
      </c>
    </row>
    <row r="121" spans="1:23" ht="18.75" customHeight="1">
      <c r="A121" s="26" t="s">
        <v>74</v>
      </c>
      <c r="B121" s="38">
        <v>0</v>
      </c>
      <c r="C121" s="18">
        <v>0</v>
      </c>
      <c r="D121" s="38">
        <v>0</v>
      </c>
      <c r="E121" s="1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18">
        <v>0</v>
      </c>
      <c r="L121" s="38">
        <v>0</v>
      </c>
      <c r="M121" s="38">
        <v>0</v>
      </c>
      <c r="N121" s="1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9">
        <f t="shared" si="4"/>
        <v>0</v>
      </c>
    </row>
    <row r="122" spans="1:23" ht="18.75" customHeight="1">
      <c r="A122" s="26" t="s">
        <v>73</v>
      </c>
      <c r="B122" s="38">
        <v>0</v>
      </c>
      <c r="C122" s="18">
        <v>0</v>
      </c>
      <c r="D122" s="38">
        <v>0</v>
      </c>
      <c r="E122" s="1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18">
        <v>0</v>
      </c>
      <c r="L122" s="38">
        <v>0</v>
      </c>
      <c r="M122" s="38">
        <v>0</v>
      </c>
      <c r="N122" s="1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9">
        <f t="shared" si="4"/>
        <v>0</v>
      </c>
    </row>
    <row r="123" spans="1:23" ht="18.75" customHeight="1">
      <c r="A123" s="26" t="s">
        <v>72</v>
      </c>
      <c r="B123" s="38">
        <v>0</v>
      </c>
      <c r="C123" s="18">
        <v>0</v>
      </c>
      <c r="D123" s="38">
        <v>0</v>
      </c>
      <c r="E123" s="1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18">
        <v>0</v>
      </c>
      <c r="L123" s="38">
        <v>0</v>
      </c>
      <c r="M123" s="38">
        <v>0</v>
      </c>
      <c r="N123" s="1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39">
        <f t="shared" si="4"/>
        <v>0</v>
      </c>
    </row>
    <row r="124" spans="1:23" ht="18.75" customHeight="1">
      <c r="A124" s="26" t="s">
        <v>71</v>
      </c>
      <c r="B124" s="38">
        <v>0</v>
      </c>
      <c r="C124" s="18">
        <v>0</v>
      </c>
      <c r="D124" s="38">
        <v>0</v>
      </c>
      <c r="E124" s="1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18">
        <v>0</v>
      </c>
      <c r="L124" s="38">
        <v>0</v>
      </c>
      <c r="M124" s="38">
        <v>0</v>
      </c>
      <c r="N124" s="1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39">
        <f t="shared" si="4"/>
        <v>0</v>
      </c>
    </row>
    <row r="125" spans="1:23" ht="18.75" customHeight="1">
      <c r="A125" s="26" t="s">
        <v>70</v>
      </c>
      <c r="B125" s="38">
        <v>0</v>
      </c>
      <c r="C125" s="18">
        <v>0</v>
      </c>
      <c r="D125" s="38">
        <v>0</v>
      </c>
      <c r="E125" s="1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18">
        <v>0</v>
      </c>
      <c r="L125" s="38">
        <v>0</v>
      </c>
      <c r="M125" s="38">
        <v>0</v>
      </c>
      <c r="N125" s="18">
        <v>0</v>
      </c>
      <c r="O125" s="38">
        <v>0</v>
      </c>
      <c r="P125" s="38">
        <v>0</v>
      </c>
      <c r="Q125" s="38">
        <v>0</v>
      </c>
      <c r="R125" s="38">
        <v>0</v>
      </c>
      <c r="S125" s="38">
        <v>0</v>
      </c>
      <c r="T125" s="38">
        <v>0</v>
      </c>
      <c r="U125" s="38">
        <v>0</v>
      </c>
      <c r="V125" s="38">
        <v>0</v>
      </c>
      <c r="W125" s="39">
        <f t="shared" si="4"/>
        <v>0</v>
      </c>
    </row>
    <row r="126" spans="1:23" ht="18.75" customHeight="1">
      <c r="A126" s="26" t="s">
        <v>69</v>
      </c>
      <c r="B126" s="56">
        <v>0</v>
      </c>
      <c r="C126" s="18">
        <v>0</v>
      </c>
      <c r="D126" s="56">
        <v>0</v>
      </c>
      <c r="E126" s="18">
        <v>0</v>
      </c>
      <c r="F126" s="56">
        <v>0</v>
      </c>
      <c r="G126" s="56">
        <v>0</v>
      </c>
      <c r="H126" s="56">
        <v>0</v>
      </c>
      <c r="I126" s="56">
        <v>0</v>
      </c>
      <c r="J126" s="38">
        <v>0</v>
      </c>
      <c r="K126" s="18">
        <v>0</v>
      </c>
      <c r="L126" s="38">
        <v>0</v>
      </c>
      <c r="M126" s="56">
        <v>0</v>
      </c>
      <c r="N126" s="18">
        <v>0</v>
      </c>
      <c r="O126" s="38">
        <v>0</v>
      </c>
      <c r="P126" s="38">
        <v>0</v>
      </c>
      <c r="Q126" s="38">
        <v>0</v>
      </c>
      <c r="R126" s="38">
        <v>0</v>
      </c>
      <c r="S126" s="38">
        <v>0</v>
      </c>
      <c r="T126" s="56">
        <v>0</v>
      </c>
      <c r="U126" s="56">
        <v>0</v>
      </c>
      <c r="V126" s="56">
        <v>0</v>
      </c>
      <c r="W126" s="39">
        <f t="shared" si="4"/>
        <v>0</v>
      </c>
    </row>
    <row r="127" spans="1:23" ht="18.75" customHeight="1">
      <c r="A127" s="26" t="s">
        <v>68</v>
      </c>
      <c r="B127" s="38">
        <v>0</v>
      </c>
      <c r="C127" s="18">
        <v>0</v>
      </c>
      <c r="D127" s="38">
        <v>0</v>
      </c>
      <c r="E127" s="1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18">
        <v>0</v>
      </c>
      <c r="L127" s="38">
        <v>0</v>
      </c>
      <c r="M127" s="56">
        <v>0</v>
      </c>
      <c r="N127" s="18">
        <v>0</v>
      </c>
      <c r="O127" s="38">
        <v>0</v>
      </c>
      <c r="P127" s="38">
        <v>0</v>
      </c>
      <c r="Q127" s="38">
        <v>0</v>
      </c>
      <c r="R127" s="38">
        <v>0</v>
      </c>
      <c r="S127" s="38">
        <v>0</v>
      </c>
      <c r="T127" s="38">
        <v>0</v>
      </c>
      <c r="U127" s="38">
        <v>0</v>
      </c>
      <c r="V127" s="38">
        <v>0</v>
      </c>
      <c r="W127" s="39">
        <f t="shared" si="4"/>
        <v>0</v>
      </c>
    </row>
    <row r="128" spans="1:23" ht="18.75" customHeight="1">
      <c r="A128" s="26" t="s">
        <v>67</v>
      </c>
      <c r="B128" s="38">
        <v>0</v>
      </c>
      <c r="C128" s="18">
        <v>0</v>
      </c>
      <c r="D128" s="38">
        <v>0</v>
      </c>
      <c r="E128" s="1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18">
        <v>0</v>
      </c>
      <c r="L128" s="38">
        <v>0</v>
      </c>
      <c r="M128" s="56">
        <v>0</v>
      </c>
      <c r="N128" s="18">
        <v>0</v>
      </c>
      <c r="O128" s="38">
        <v>0</v>
      </c>
      <c r="P128" s="38">
        <v>0</v>
      </c>
      <c r="Q128" s="38">
        <v>0</v>
      </c>
      <c r="R128" s="38">
        <v>0</v>
      </c>
      <c r="S128" s="38">
        <v>0</v>
      </c>
      <c r="T128" s="38">
        <v>0</v>
      </c>
      <c r="U128" s="38">
        <v>0</v>
      </c>
      <c r="V128" s="38">
        <v>0</v>
      </c>
      <c r="W128" s="39">
        <f t="shared" si="4"/>
        <v>0</v>
      </c>
    </row>
    <row r="129" spans="1:23" ht="18.75" customHeight="1">
      <c r="A129" s="26" t="s">
        <v>66</v>
      </c>
      <c r="B129" s="38">
        <v>0</v>
      </c>
      <c r="C129" s="18">
        <v>0</v>
      </c>
      <c r="D129" s="38">
        <v>0</v>
      </c>
      <c r="E129" s="1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18">
        <v>0</v>
      </c>
      <c r="L129" s="38">
        <v>0</v>
      </c>
      <c r="M129" s="56">
        <v>0</v>
      </c>
      <c r="N129" s="18">
        <v>0</v>
      </c>
      <c r="O129" s="38">
        <v>0</v>
      </c>
      <c r="P129" s="38">
        <v>0</v>
      </c>
      <c r="Q129" s="38">
        <v>0</v>
      </c>
      <c r="R129" s="38">
        <v>0</v>
      </c>
      <c r="S129" s="38">
        <v>0</v>
      </c>
      <c r="T129" s="38">
        <v>0</v>
      </c>
      <c r="U129" s="38">
        <v>0</v>
      </c>
      <c r="V129" s="38">
        <v>0</v>
      </c>
      <c r="W129" s="39">
        <f t="shared" si="4"/>
        <v>0</v>
      </c>
    </row>
    <row r="130" spans="1:23" ht="18.75" customHeight="1">
      <c r="A130" s="26" t="s">
        <v>65</v>
      </c>
      <c r="B130" s="38">
        <v>0</v>
      </c>
      <c r="C130" s="18">
        <v>0</v>
      </c>
      <c r="D130" s="38">
        <v>0</v>
      </c>
      <c r="E130" s="1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18">
        <v>0</v>
      </c>
      <c r="L130" s="38">
        <v>0</v>
      </c>
      <c r="M130" s="56">
        <v>0</v>
      </c>
      <c r="N130" s="1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9">
        <f t="shared" si="4"/>
        <v>0</v>
      </c>
    </row>
    <row r="131" spans="1:23" ht="18.75" customHeight="1">
      <c r="A131" s="26" t="s">
        <v>64</v>
      </c>
      <c r="B131" s="38">
        <v>0</v>
      </c>
      <c r="C131" s="18">
        <v>0</v>
      </c>
      <c r="D131" s="38">
        <v>0</v>
      </c>
      <c r="E131" s="1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18">
        <v>0</v>
      </c>
      <c r="L131" s="38">
        <v>0</v>
      </c>
      <c r="M131" s="56">
        <v>0</v>
      </c>
      <c r="N131" s="1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9">
        <f t="shared" si="4"/>
        <v>0</v>
      </c>
    </row>
    <row r="132" spans="1:26" ht="18.75" customHeight="1">
      <c r="A132" s="26" t="s">
        <v>63</v>
      </c>
      <c r="B132" s="38">
        <v>0</v>
      </c>
      <c r="C132" s="18">
        <v>0</v>
      </c>
      <c r="D132" s="38">
        <v>0</v>
      </c>
      <c r="E132" s="1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18">
        <v>0</v>
      </c>
      <c r="L132" s="38">
        <v>0</v>
      </c>
      <c r="M132" s="56">
        <v>0</v>
      </c>
      <c r="N132" s="1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24">
        <v>5829334.609999999</v>
      </c>
      <c r="W132" s="39">
        <f t="shared" si="4"/>
        <v>5829334.609999999</v>
      </c>
      <c r="Z132"/>
    </row>
    <row r="133" spans="1:26" ht="18.75" customHeight="1">
      <c r="A133" s="26" t="s">
        <v>62</v>
      </c>
      <c r="B133" s="38">
        <v>0</v>
      </c>
      <c r="C133" s="18">
        <v>0</v>
      </c>
      <c r="D133" s="38">
        <v>0</v>
      </c>
      <c r="E133" s="1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18">
        <v>0</v>
      </c>
      <c r="L133" s="38">
        <v>0</v>
      </c>
      <c r="M133" s="56">
        <v>0</v>
      </c>
      <c r="N133" s="1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24">
        <v>10620279.309999999</v>
      </c>
      <c r="W133" s="39">
        <f t="shared" si="4"/>
        <v>10620279.309999999</v>
      </c>
      <c r="Z133"/>
    </row>
    <row r="134" spans="1:23" ht="18.75" customHeight="1">
      <c r="A134" s="26" t="s">
        <v>61</v>
      </c>
      <c r="B134" s="38">
        <v>0</v>
      </c>
      <c r="C134" s="18">
        <v>0</v>
      </c>
      <c r="D134" s="38">
        <v>0</v>
      </c>
      <c r="E134" s="18">
        <v>0</v>
      </c>
      <c r="F134" s="38">
        <v>0</v>
      </c>
      <c r="G134" s="24">
        <v>9788587.48</v>
      </c>
      <c r="H134" s="38">
        <v>0</v>
      </c>
      <c r="I134" s="38">
        <v>0</v>
      </c>
      <c r="J134" s="38">
        <v>0</v>
      </c>
      <c r="K134" s="18">
        <v>0</v>
      </c>
      <c r="L134" s="38">
        <v>0</v>
      </c>
      <c r="M134" s="56">
        <v>0</v>
      </c>
      <c r="N134" s="18">
        <v>0</v>
      </c>
      <c r="O134" s="38">
        <v>0</v>
      </c>
      <c r="P134" s="38">
        <v>0</v>
      </c>
      <c r="Q134" s="38">
        <v>0</v>
      </c>
      <c r="R134" s="38">
        <v>0</v>
      </c>
      <c r="S134" s="38">
        <v>0</v>
      </c>
      <c r="T134" s="38">
        <v>0</v>
      </c>
      <c r="U134" s="38">
        <v>0</v>
      </c>
      <c r="V134" s="38">
        <v>0</v>
      </c>
      <c r="W134" s="39">
        <f t="shared" si="4"/>
        <v>9788587.48</v>
      </c>
    </row>
    <row r="135" spans="1:23" ht="18.75" customHeight="1">
      <c r="A135" s="26" t="s">
        <v>60</v>
      </c>
      <c r="B135" s="38">
        <v>0</v>
      </c>
      <c r="C135" s="18">
        <v>0</v>
      </c>
      <c r="D135" s="38">
        <v>0</v>
      </c>
      <c r="E135" s="18">
        <v>0</v>
      </c>
      <c r="F135" s="38">
        <v>0</v>
      </c>
      <c r="G135" s="38">
        <v>0</v>
      </c>
      <c r="H135" s="24">
        <v>22198905.96</v>
      </c>
      <c r="I135" s="38">
        <v>0</v>
      </c>
      <c r="J135" s="38">
        <v>0</v>
      </c>
      <c r="K135" s="18">
        <v>0</v>
      </c>
      <c r="L135" s="38">
        <v>0</v>
      </c>
      <c r="M135" s="56">
        <v>0</v>
      </c>
      <c r="N135" s="18">
        <v>0</v>
      </c>
      <c r="O135" s="38">
        <v>0</v>
      </c>
      <c r="P135" s="38">
        <v>0</v>
      </c>
      <c r="Q135" s="38">
        <v>0</v>
      </c>
      <c r="R135" s="38">
        <v>0</v>
      </c>
      <c r="S135" s="38">
        <v>0</v>
      </c>
      <c r="T135" s="38">
        <v>0</v>
      </c>
      <c r="U135" s="38">
        <v>0</v>
      </c>
      <c r="V135" s="38">
        <v>0</v>
      </c>
      <c r="W135" s="39">
        <f t="shared" si="4"/>
        <v>22198905.96</v>
      </c>
    </row>
    <row r="136" spans="1:25" ht="18.75" customHeight="1">
      <c r="A136" s="26" t="s">
        <v>59</v>
      </c>
      <c r="B136" s="38">
        <v>0</v>
      </c>
      <c r="C136" s="18">
        <v>0</v>
      </c>
      <c r="D136" s="38">
        <v>0</v>
      </c>
      <c r="E136" s="18">
        <v>0</v>
      </c>
      <c r="F136" s="38">
        <v>0</v>
      </c>
      <c r="G136" s="38">
        <v>0</v>
      </c>
      <c r="H136" s="38">
        <v>0</v>
      </c>
      <c r="I136" s="38">
        <v>0</v>
      </c>
      <c r="J136" s="24">
        <v>13764102.499999998</v>
      </c>
      <c r="K136" s="24">
        <v>14732876.620000001</v>
      </c>
      <c r="L136" s="38">
        <v>0</v>
      </c>
      <c r="M136" s="56">
        <v>0</v>
      </c>
      <c r="N136" s="18">
        <v>0</v>
      </c>
      <c r="O136" s="38">
        <v>0</v>
      </c>
      <c r="P136" s="38">
        <v>0</v>
      </c>
      <c r="Q136" s="38">
        <v>0</v>
      </c>
      <c r="R136" s="38">
        <v>0</v>
      </c>
      <c r="S136" s="38">
        <v>0</v>
      </c>
      <c r="T136" s="38">
        <v>0</v>
      </c>
      <c r="U136" s="38">
        <v>0</v>
      </c>
      <c r="V136" s="38">
        <v>0</v>
      </c>
      <c r="W136" s="39">
        <f t="shared" si="4"/>
        <v>28496979.119999997</v>
      </c>
      <c r="X136" s="68"/>
      <c r="Y136" s="68"/>
    </row>
    <row r="137" spans="1:23" ht="18.75" customHeight="1">
      <c r="A137" s="26" t="s">
        <v>58</v>
      </c>
      <c r="B137" s="38">
        <v>0</v>
      </c>
      <c r="C137" s="18">
        <v>0</v>
      </c>
      <c r="D137" s="38">
        <v>0</v>
      </c>
      <c r="E137" s="1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18">
        <v>0</v>
      </c>
      <c r="L137" s="38">
        <v>0</v>
      </c>
      <c r="M137" s="38">
        <v>0</v>
      </c>
      <c r="N137" s="18">
        <v>0</v>
      </c>
      <c r="O137" s="38">
        <v>0</v>
      </c>
      <c r="P137" s="38">
        <v>0</v>
      </c>
      <c r="Q137" s="38">
        <v>0</v>
      </c>
      <c r="R137" s="38">
        <v>0</v>
      </c>
      <c r="S137" s="38">
        <v>0</v>
      </c>
      <c r="T137" s="38">
        <v>0</v>
      </c>
      <c r="U137" s="38">
        <v>0</v>
      </c>
      <c r="V137" s="38">
        <v>0</v>
      </c>
      <c r="W137" s="39">
        <f t="shared" si="4"/>
        <v>0</v>
      </c>
    </row>
    <row r="138" spans="1:23" ht="18" customHeight="1">
      <c r="A138" s="26" t="s">
        <v>57</v>
      </c>
      <c r="B138" s="38">
        <v>0</v>
      </c>
      <c r="C138" s="18">
        <v>0</v>
      </c>
      <c r="D138" s="38">
        <v>0</v>
      </c>
      <c r="E138" s="1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18">
        <v>0</v>
      </c>
      <c r="L138" s="38">
        <v>0</v>
      </c>
      <c r="M138" s="38">
        <v>0</v>
      </c>
      <c r="N138" s="18">
        <v>0</v>
      </c>
      <c r="O138" s="38">
        <v>0</v>
      </c>
      <c r="P138" s="38">
        <v>0</v>
      </c>
      <c r="Q138" s="38">
        <v>0</v>
      </c>
      <c r="R138" s="38">
        <v>0</v>
      </c>
      <c r="S138" s="38">
        <v>0</v>
      </c>
      <c r="T138" s="38">
        <v>0</v>
      </c>
      <c r="U138" s="38">
        <v>0</v>
      </c>
      <c r="V138" s="38">
        <v>0</v>
      </c>
      <c r="W138" s="39">
        <f t="shared" si="4"/>
        <v>0</v>
      </c>
    </row>
    <row r="139" spans="1:23" ht="18" customHeight="1">
      <c r="A139" s="26" t="s">
        <v>56</v>
      </c>
      <c r="B139" s="38">
        <v>0</v>
      </c>
      <c r="C139" s="18">
        <v>0</v>
      </c>
      <c r="D139" s="38">
        <v>0</v>
      </c>
      <c r="E139" s="1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18">
        <v>0</v>
      </c>
      <c r="L139" s="38">
        <v>0</v>
      </c>
      <c r="M139" s="24">
        <v>4541925.7299999995</v>
      </c>
      <c r="N139" s="24">
        <v>5714037.620000001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39">
        <f t="shared" si="4"/>
        <v>10255963.350000001</v>
      </c>
    </row>
    <row r="140" spans="1:23" ht="18" customHeight="1">
      <c r="A140" s="26" t="s">
        <v>55</v>
      </c>
      <c r="B140" s="38">
        <v>0</v>
      </c>
      <c r="C140" s="18">
        <v>0</v>
      </c>
      <c r="D140" s="38">
        <v>0</v>
      </c>
      <c r="E140" s="1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18">
        <v>0</v>
      </c>
      <c r="L140" s="38">
        <v>0</v>
      </c>
      <c r="M140" s="38">
        <v>0</v>
      </c>
      <c r="N140" s="18">
        <v>0</v>
      </c>
      <c r="O140" s="24">
        <v>4626908.129999999</v>
      </c>
      <c r="P140" s="24">
        <v>6123532.91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9">
        <f t="shared" si="4"/>
        <v>10750441.04</v>
      </c>
    </row>
    <row r="141" spans="1:24" ht="18" customHeight="1">
      <c r="A141" s="26" t="s">
        <v>54</v>
      </c>
      <c r="B141" s="38">
        <v>0</v>
      </c>
      <c r="C141" s="18">
        <v>0</v>
      </c>
      <c r="D141" s="38">
        <v>0</v>
      </c>
      <c r="E141" s="1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18">
        <v>0</v>
      </c>
      <c r="L141" s="38">
        <v>0</v>
      </c>
      <c r="M141" s="38">
        <v>0</v>
      </c>
      <c r="N141" s="1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9">
        <f t="shared" si="4"/>
        <v>0</v>
      </c>
      <c r="X141"/>
    </row>
    <row r="142" spans="1:23" ht="18" customHeight="1">
      <c r="A142" s="26" t="s">
        <v>53</v>
      </c>
      <c r="B142" s="38">
        <v>0</v>
      </c>
      <c r="C142" s="18">
        <v>0</v>
      </c>
      <c r="D142" s="38">
        <v>0</v>
      </c>
      <c r="E142" s="1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18">
        <v>0</v>
      </c>
      <c r="L142" s="38">
        <v>0</v>
      </c>
      <c r="M142" s="38">
        <v>0</v>
      </c>
      <c r="N142" s="1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9">
        <f t="shared" si="4"/>
        <v>0</v>
      </c>
    </row>
    <row r="143" spans="1:23" ht="18" customHeight="1">
      <c r="A143" s="26" t="s">
        <v>52</v>
      </c>
      <c r="B143" s="38">
        <v>0</v>
      </c>
      <c r="C143" s="18">
        <v>0</v>
      </c>
      <c r="D143" s="38">
        <v>0</v>
      </c>
      <c r="E143" s="18">
        <v>0</v>
      </c>
      <c r="F143" s="38">
        <v>0</v>
      </c>
      <c r="G143" s="38">
        <v>0</v>
      </c>
      <c r="H143" s="38">
        <v>0</v>
      </c>
      <c r="I143" s="24">
        <v>32341489.090000004</v>
      </c>
      <c r="J143" s="38">
        <v>0</v>
      </c>
      <c r="K143" s="18">
        <v>0</v>
      </c>
      <c r="L143" s="38">
        <v>0</v>
      </c>
      <c r="M143" s="38">
        <v>0</v>
      </c>
      <c r="N143" s="18">
        <v>0</v>
      </c>
      <c r="O143" s="38">
        <v>0</v>
      </c>
      <c r="P143" s="38">
        <v>0</v>
      </c>
      <c r="Q143" s="38">
        <v>0</v>
      </c>
      <c r="R143" s="38">
        <v>0</v>
      </c>
      <c r="S143" s="38">
        <v>0</v>
      </c>
      <c r="T143" s="38">
        <v>0</v>
      </c>
      <c r="U143" s="38">
        <v>0</v>
      </c>
      <c r="V143" s="38">
        <v>0</v>
      </c>
      <c r="W143" s="39">
        <f t="shared" si="4"/>
        <v>32341489.090000004</v>
      </c>
    </row>
    <row r="144" spans="1:23" ht="18" customHeight="1">
      <c r="A144" s="26" t="s">
        <v>51</v>
      </c>
      <c r="B144" s="38">
        <v>0</v>
      </c>
      <c r="C144" s="18">
        <v>0</v>
      </c>
      <c r="D144" s="38">
        <v>0</v>
      </c>
      <c r="E144" s="1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18">
        <v>0</v>
      </c>
      <c r="L144" s="24">
        <v>20961755.560000002</v>
      </c>
      <c r="M144" s="38">
        <v>0</v>
      </c>
      <c r="N144" s="18">
        <v>0</v>
      </c>
      <c r="O144" s="38">
        <v>0</v>
      </c>
      <c r="P144" s="38">
        <v>0</v>
      </c>
      <c r="Q144" s="38">
        <v>0</v>
      </c>
      <c r="R144" s="38">
        <v>0</v>
      </c>
      <c r="S144" s="38">
        <v>0</v>
      </c>
      <c r="T144" s="38">
        <v>0</v>
      </c>
      <c r="U144" s="38">
        <v>0</v>
      </c>
      <c r="V144" s="38">
        <v>0</v>
      </c>
      <c r="W144" s="39">
        <f t="shared" si="4"/>
        <v>20961755.560000002</v>
      </c>
    </row>
    <row r="145" spans="1:23" ht="18" customHeight="1">
      <c r="A145" s="26" t="s">
        <v>50</v>
      </c>
      <c r="B145" s="38">
        <v>0</v>
      </c>
      <c r="C145" s="18">
        <v>0</v>
      </c>
      <c r="D145" s="38">
        <v>0</v>
      </c>
      <c r="E145" s="1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18">
        <v>0</v>
      </c>
      <c r="L145" s="38">
        <v>0</v>
      </c>
      <c r="M145" s="38">
        <v>0</v>
      </c>
      <c r="N145" s="18">
        <v>0</v>
      </c>
      <c r="O145" s="38">
        <v>0</v>
      </c>
      <c r="P145" s="38">
        <v>0</v>
      </c>
      <c r="Q145" s="24">
        <v>19781801.57</v>
      </c>
      <c r="R145" s="38">
        <v>0</v>
      </c>
      <c r="S145" s="38">
        <v>0</v>
      </c>
      <c r="T145" s="38">
        <v>0</v>
      </c>
      <c r="U145" s="38">
        <v>0</v>
      </c>
      <c r="V145" s="38">
        <v>0</v>
      </c>
      <c r="W145" s="39">
        <f t="shared" si="4"/>
        <v>19781801.57</v>
      </c>
    </row>
    <row r="146" spans="1:23" ht="18" customHeight="1">
      <c r="A146" s="26" t="s">
        <v>49</v>
      </c>
      <c r="B146" s="38">
        <v>0</v>
      </c>
      <c r="C146" s="18">
        <v>0</v>
      </c>
      <c r="D146" s="38">
        <v>0</v>
      </c>
      <c r="E146" s="18">
        <v>0</v>
      </c>
      <c r="F146" s="24">
        <v>60016963.55999999</v>
      </c>
      <c r="G146" s="38">
        <v>0</v>
      </c>
      <c r="H146" s="38">
        <v>0</v>
      </c>
      <c r="I146" s="38">
        <v>0</v>
      </c>
      <c r="J146" s="38">
        <v>0</v>
      </c>
      <c r="K146" s="18">
        <v>0</v>
      </c>
      <c r="L146" s="38">
        <v>0</v>
      </c>
      <c r="M146" s="38">
        <v>0</v>
      </c>
      <c r="N146" s="18">
        <v>0</v>
      </c>
      <c r="O146" s="38">
        <v>0</v>
      </c>
      <c r="P146" s="38">
        <v>0</v>
      </c>
      <c r="Q146" s="38">
        <v>0</v>
      </c>
      <c r="R146" s="38">
        <v>0</v>
      </c>
      <c r="S146" s="38">
        <v>0</v>
      </c>
      <c r="T146" s="38">
        <v>0</v>
      </c>
      <c r="U146" s="38">
        <v>0</v>
      </c>
      <c r="V146" s="38">
        <v>0</v>
      </c>
      <c r="W146" s="39">
        <f t="shared" si="4"/>
        <v>60016963.55999999</v>
      </c>
    </row>
    <row r="147" spans="1:23" ht="18" customHeight="1">
      <c r="A147" s="26" t="s">
        <v>48</v>
      </c>
      <c r="B147" s="74">
        <v>0</v>
      </c>
      <c r="C147" s="18">
        <v>0</v>
      </c>
      <c r="D147" s="74">
        <v>0</v>
      </c>
      <c r="E147" s="18">
        <v>0</v>
      </c>
      <c r="F147" s="74">
        <v>0</v>
      </c>
      <c r="G147" s="74">
        <v>0</v>
      </c>
      <c r="H147" s="74">
        <v>0</v>
      </c>
      <c r="I147" s="74">
        <v>0</v>
      </c>
      <c r="J147" s="74">
        <v>0</v>
      </c>
      <c r="K147" s="18">
        <v>0</v>
      </c>
      <c r="L147" s="74">
        <v>0</v>
      </c>
      <c r="M147" s="74">
        <v>0</v>
      </c>
      <c r="N147" s="18">
        <v>0</v>
      </c>
      <c r="O147" s="74">
        <v>0</v>
      </c>
      <c r="P147" s="38">
        <v>0</v>
      </c>
      <c r="Q147" s="74">
        <v>0</v>
      </c>
      <c r="R147" s="24">
        <v>14315913.059999999</v>
      </c>
      <c r="S147" s="24">
        <v>15722073.020000001</v>
      </c>
      <c r="T147" s="74">
        <v>0</v>
      </c>
      <c r="U147" s="74">
        <v>0</v>
      </c>
      <c r="V147" s="74">
        <v>0</v>
      </c>
      <c r="W147" s="39">
        <f t="shared" si="4"/>
        <v>30037986.08</v>
      </c>
    </row>
    <row r="148" spans="1:23" ht="18" customHeight="1">
      <c r="A148" s="75" t="s">
        <v>47</v>
      </c>
      <c r="B148" s="74">
        <v>0</v>
      </c>
      <c r="C148" s="18">
        <v>0</v>
      </c>
      <c r="D148" s="74">
        <v>0</v>
      </c>
      <c r="E148" s="18">
        <v>0</v>
      </c>
      <c r="F148" s="74">
        <v>0</v>
      </c>
      <c r="G148" s="74">
        <v>0</v>
      </c>
      <c r="H148" s="74">
        <v>0</v>
      </c>
      <c r="I148" s="74">
        <v>0</v>
      </c>
      <c r="J148" s="74">
        <v>0</v>
      </c>
      <c r="K148" s="18">
        <v>0</v>
      </c>
      <c r="L148" s="74">
        <v>0</v>
      </c>
      <c r="M148" s="74">
        <v>0</v>
      </c>
      <c r="N148" s="18">
        <v>0</v>
      </c>
      <c r="O148" s="74">
        <v>0</v>
      </c>
      <c r="P148" s="38">
        <v>0</v>
      </c>
      <c r="Q148" s="74">
        <v>0</v>
      </c>
      <c r="R148" s="74">
        <v>0</v>
      </c>
      <c r="S148" s="74">
        <v>0</v>
      </c>
      <c r="T148" s="24">
        <v>6739695.37</v>
      </c>
      <c r="U148" s="38">
        <v>0</v>
      </c>
      <c r="V148" s="38">
        <v>0</v>
      </c>
      <c r="W148" s="39">
        <f t="shared" si="4"/>
        <v>6739695.37</v>
      </c>
    </row>
    <row r="149" spans="1:23" ht="18" customHeight="1">
      <c r="A149" s="73" t="s">
        <v>46</v>
      </c>
      <c r="B149" s="71">
        <v>0</v>
      </c>
      <c r="C149" s="71">
        <v>0</v>
      </c>
      <c r="D149" s="71">
        <v>0</v>
      </c>
      <c r="E149" s="71">
        <v>0</v>
      </c>
      <c r="F149" s="71">
        <v>0</v>
      </c>
      <c r="G149" s="71">
        <v>0</v>
      </c>
      <c r="H149" s="71">
        <v>0</v>
      </c>
      <c r="I149" s="71">
        <v>0</v>
      </c>
      <c r="J149" s="71">
        <v>0</v>
      </c>
      <c r="K149" s="71">
        <v>0</v>
      </c>
      <c r="L149" s="71">
        <v>0</v>
      </c>
      <c r="M149" s="71">
        <v>0</v>
      </c>
      <c r="N149" s="71">
        <v>0</v>
      </c>
      <c r="O149" s="71">
        <v>0</v>
      </c>
      <c r="P149" s="71">
        <v>0</v>
      </c>
      <c r="Q149" s="71">
        <v>0</v>
      </c>
      <c r="R149" s="71">
        <v>0</v>
      </c>
      <c r="S149" s="71">
        <v>0</v>
      </c>
      <c r="T149" s="71">
        <v>0</v>
      </c>
      <c r="U149" s="70">
        <v>11334747.379999999</v>
      </c>
      <c r="V149" s="72">
        <v>0</v>
      </c>
      <c r="W149" s="70">
        <f t="shared" si="4"/>
        <v>11334747.379999999</v>
      </c>
    </row>
    <row r="150" ht="18" customHeight="1">
      <c r="A150" s="79" t="s">
        <v>151</v>
      </c>
    </row>
    <row r="151" spans="1:2" ht="18" customHeight="1">
      <c r="A151" s="81" t="s">
        <v>166</v>
      </c>
      <c r="B151" s="80"/>
    </row>
    <row r="152" ht="18" customHeight="1">
      <c r="A152" s="81" t="s">
        <v>167</v>
      </c>
    </row>
    <row r="153" ht="14.25">
      <c r="A153" s="81" t="s">
        <v>153</v>
      </c>
    </row>
    <row r="154" ht="14.25">
      <c r="A154" s="81" t="s">
        <v>168</v>
      </c>
    </row>
    <row r="157" spans="2:22" ht="14.25"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</row>
    <row r="158" spans="2:22" ht="14.25"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</row>
  </sheetData>
  <sheetProtection/>
  <mergeCells count="5">
    <mergeCell ref="A1:W1"/>
    <mergeCell ref="A2:W2"/>
    <mergeCell ref="A4:A6"/>
    <mergeCell ref="B4:T4"/>
    <mergeCell ref="W4:W6"/>
  </mergeCells>
  <printOptions/>
  <pageMargins left="0.31496062992125984" right="0.31496062992125984" top="0.6299212598425197" bottom="0.31496062992125984" header="0.2755905511811024" footer="0.11811023622047245"/>
  <pageSetup fitToHeight="1" fitToWidth="1" horizontalDpi="600" verticalDpi="600" orientation="portrait" paperSize="9" scale="26" r:id="rId1"/>
  <rowBreaks count="1" manualBreakCount="1">
    <brk id="5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2019-08-16T23:22:05Z</dcterms:modified>
  <cp:category/>
  <cp:version/>
  <cp:contentType/>
  <cp:contentStatus/>
</cp:coreProperties>
</file>