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<sst xmlns="http://schemas.openxmlformats.org/spreadsheetml/2006/main" count="82" uniqueCount="81">
  <si>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</si>
  <si>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</si>
  <si>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</si>
  <si>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</si>
  <si>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</si>
  <si>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</si>
  <si>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</si>
  <si>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</si>
  <si>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</si>
  <si>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</si>
  <si>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</si>
  <si>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</si>
  <si>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</si>
  <si>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</si>
  <si>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</si>
  <si>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</si>
  <si>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</si>
  <si>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</si>
  <si>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</si>
  <si>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</si>
  <si>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</si>
  <si>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</si>
  <si>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</si>
  <si>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</si>
  <si>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</si>
  <si>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</si>
  <si>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</si>
  <si>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</si>
  <si>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</si>
  <si>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</si>
  <si>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</si>
  <si>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</si>
  <si>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</si>
  <si>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</si>
  <si>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</si>
  <si>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</si>
  <si>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</si>
  <si>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</si>
  <si>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</si>
  <si>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</si>
  <si>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</si>
  <si>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</si>
  <si>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</si>
  <si>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</si>
  <si>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</si>
  <si>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</si>
  <si>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</si>
  <si>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</si>
  <si>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</si>
  <si>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</si>
  <si>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</si>
  <si>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</si>
  <si>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</si>
  <si>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</si>
  <si>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</si>
  <si>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</si>
  <si>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</si>
  <si>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</si>
  <si>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</si>
  <si>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</si>
  <si>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</si>
  <si>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</si>
  <si>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</si>
  <si>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</si>
  <si>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</si>
  <si>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</si>
  <si>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</si>
  <si>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</si>
  <si>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</si>
  <si>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</si>
  <si>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</si>
  <si>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</si>
  <si>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</si>
  <si>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</si>
  <si>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</si>
  <si>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</si>
  <si>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</si>
  <si>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</si>
  <si>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</si>
  <si>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</si>
  <si>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17/12/19 - VENCIMENTO 24/12/19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</si>
</sst>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395690</v>
      </c>
      <c r="C7" s="48">
        <f t="shared" si="0"/>
        <v>321471</v>
      </c>
      <c r="D7" s="48">
        <f t="shared" si="0"/>
        <v>383408</v>
      </c>
      <c r="E7" s="48">
        <f t="shared" si="0"/>
        <v>258805</v>
      </c>
      <c r="F7" s="48">
        <f t="shared" si="0"/>
        <v>252675</v>
      </c>
      <c r="G7" s="48">
        <f t="shared" si="0"/>
        <v>273860</v>
      </c>
      <c r="H7" s="48">
        <f t="shared" si="0"/>
        <v>265461</v>
      </c>
      <c r="I7" s="48">
        <f t="shared" si="0"/>
        <v>459888</v>
      </c>
      <c r="J7" s="48">
        <f t="shared" si="0"/>
        <v>137600</v>
      </c>
      <c r="K7" s="48">
        <f t="shared" si="0"/>
        <v>2748858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26676</v>
      </c>
      <c r="C8" s="46">
        <f t="shared" si="1"/>
        <v>24452</v>
      </c>
      <c r="D8" s="46">
        <f t="shared" si="1"/>
        <v>24678</v>
      </c>
      <c r="E8" s="46">
        <f t="shared" si="1"/>
        <v>17933</v>
      </c>
      <c r="F8" s="46">
        <f t="shared" si="1"/>
        <v>17588</v>
      </c>
      <c r="G8" s="46">
        <f t="shared" si="1"/>
        <v>11855</v>
      </c>
      <c r="H8" s="46">
        <f t="shared" si="1"/>
        <v>9479</v>
      </c>
      <c r="I8" s="46">
        <f t="shared" si="1"/>
        <v>29857</v>
      </c>
      <c r="J8" s="46">
        <f t="shared" si="1"/>
        <v>6365</v>
      </c>
      <c r="K8" s="39">
        <f>SUM(B8:J8)</f>
        <v>168883</v>
      </c>
      <c r="L8"/>
      <c r="M8"/>
      <c r="N8"/>
    </row>
    <row r="9" spans="1:14" ht="16.5" customHeight="1">
      <c r="A9" s="23" t="s">
        <v>36</v>
      </c>
      <c r="B9" s="46">
        <v>26661</v>
      </c>
      <c r="C9" s="46">
        <v>24444</v>
      </c>
      <c r="D9" s="46">
        <v>24657</v>
      </c>
      <c r="E9" s="46">
        <v>17901</v>
      </c>
      <c r="F9" s="46">
        <v>17563</v>
      </c>
      <c r="G9" s="46">
        <v>11852</v>
      </c>
      <c r="H9" s="46">
        <v>9479</v>
      </c>
      <c r="I9" s="46">
        <v>29781</v>
      </c>
      <c r="J9" s="46">
        <v>6365</v>
      </c>
      <c r="K9" s="39">
        <f>SUM(B9:J9)</f>
        <v>168703</v>
      </c>
      <c r="L9"/>
      <c r="M9"/>
      <c r="N9"/>
    </row>
    <row r="10" spans="1:14" ht="16.5" customHeight="1">
      <c r="A10" s="23" t="s">
        <v>35</v>
      </c>
      <c r="B10" s="46">
        <v>15</v>
      </c>
      <c r="C10" s="46">
        <v>8</v>
      </c>
      <c r="D10" s="46">
        <v>21</v>
      </c>
      <c r="E10" s="46">
        <v>32</v>
      </c>
      <c r="F10" s="46">
        <v>25</v>
      </c>
      <c r="G10" s="46">
        <v>3</v>
      </c>
      <c r="H10" s="46">
        <v>0</v>
      </c>
      <c r="I10" s="46">
        <v>76</v>
      </c>
      <c r="J10" s="46">
        <v>0</v>
      </c>
      <c r="K10" s="39">
        <f>SUM(B10:J10)</f>
        <v>180</v>
      </c>
      <c r="L10"/>
      <c r="M10"/>
      <c r="N10"/>
    </row>
    <row r="11" spans="1:14" ht="16.5" customHeight="1">
      <c r="A11" s="45" t="s">
        <v>34</v>
      </c>
      <c r="B11" s="44">
        <v>369014</v>
      </c>
      <c r="C11" s="44">
        <v>297019</v>
      </c>
      <c r="D11" s="44">
        <v>358730</v>
      </c>
      <c r="E11" s="44">
        <v>240872</v>
      </c>
      <c r="F11" s="44">
        <v>235087</v>
      </c>
      <c r="G11" s="44">
        <v>262005</v>
      </c>
      <c r="H11" s="44">
        <v>255982</v>
      </c>
      <c r="I11" s="44">
        <v>430031</v>
      </c>
      <c r="J11" s="44">
        <v>131235</v>
      </c>
      <c r="K11" s="39">
        <f>SUM(B11:J11)</f>
        <v>2579975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1412812.3700000003</v>
      </c>
      <c r="C17" s="37">
        <f t="shared" si="2"/>
        <v>1218686.99</v>
      </c>
      <c r="D17" s="37">
        <f t="shared" si="2"/>
        <v>1595672.9300000002</v>
      </c>
      <c r="E17" s="37">
        <f t="shared" si="2"/>
        <v>1033019.2200000001</v>
      </c>
      <c r="F17" s="37">
        <f t="shared" si="2"/>
        <v>974900.26</v>
      </c>
      <c r="G17" s="37">
        <f t="shared" si="2"/>
        <v>1017938.1200000001</v>
      </c>
      <c r="H17" s="37">
        <f t="shared" si="2"/>
        <v>857806.01</v>
      </c>
      <c r="I17" s="37">
        <f t="shared" si="2"/>
        <v>1505790.1800000002</v>
      </c>
      <c r="J17" s="37">
        <f t="shared" si="2"/>
        <v>501488.94000000006</v>
      </c>
      <c r="K17" s="37">
        <f aca="true" t="shared" si="3" ref="K17:K22">SUM(B17:J17)</f>
        <v>10118115.02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1345662.55</v>
      </c>
      <c r="C18" s="31">
        <f t="shared" si="4"/>
        <v>1200083.39</v>
      </c>
      <c r="D18" s="31">
        <f t="shared" si="4"/>
        <v>1585507.1</v>
      </c>
      <c r="E18" s="31">
        <f t="shared" si="4"/>
        <v>931749.76</v>
      </c>
      <c r="F18" s="31">
        <f t="shared" si="4"/>
        <v>962009.53</v>
      </c>
      <c r="G18" s="31">
        <f t="shared" si="4"/>
        <v>1054224.07</v>
      </c>
      <c r="H18" s="31">
        <f t="shared" si="4"/>
        <v>814593.62</v>
      </c>
      <c r="I18" s="31">
        <f t="shared" si="4"/>
        <v>1424549.07</v>
      </c>
      <c r="J18" s="31">
        <f t="shared" si="4"/>
        <v>482907.2</v>
      </c>
      <c r="K18" s="31">
        <f t="shared" si="3"/>
        <v>9801286.29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27832.87</v>
      </c>
      <c r="C19" s="31">
        <f t="shared" si="5"/>
        <v>-6015.17</v>
      </c>
      <c r="D19" s="31">
        <f t="shared" si="5"/>
        <v>-1410.4</v>
      </c>
      <c r="E19" s="31">
        <f t="shared" si="5"/>
        <v>79568.64</v>
      </c>
      <c r="F19" s="31">
        <f t="shared" si="5"/>
        <v>-8738.04</v>
      </c>
      <c r="G19" s="31">
        <f t="shared" si="5"/>
        <v>-41459.59</v>
      </c>
      <c r="H19" s="31">
        <f t="shared" si="5"/>
        <v>36417.62</v>
      </c>
      <c r="I19" s="31">
        <f t="shared" si="5"/>
        <v>30100.34</v>
      </c>
      <c r="J19" s="31">
        <f t="shared" si="5"/>
        <v>17716.77</v>
      </c>
      <c r="K19" s="31">
        <f t="shared" si="3"/>
        <v>134013.03999999998</v>
      </c>
      <c r="L19"/>
      <c r="M19"/>
      <c r="N19"/>
    </row>
    <row r="20" spans="1:14" ht="16.5" customHeight="1">
      <c r="A20" s="18" t="s">
        <v>28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-114642.3</v>
      </c>
      <c r="C25" s="31">
        <f t="shared" si="6"/>
        <v>-105109.2</v>
      </c>
      <c r="D25" s="31">
        <f t="shared" si="6"/>
        <v>1255949.5899999999</v>
      </c>
      <c r="E25" s="31">
        <f t="shared" si="6"/>
        <v>-76974.3</v>
      </c>
      <c r="F25" s="31">
        <f t="shared" si="6"/>
        <v>-75520.9</v>
      </c>
      <c r="G25" s="31">
        <f t="shared" si="6"/>
        <v>-50963.6</v>
      </c>
      <c r="H25" s="31">
        <f t="shared" si="6"/>
        <v>809240.3</v>
      </c>
      <c r="I25" s="31">
        <f t="shared" si="6"/>
        <v>-128058.3</v>
      </c>
      <c r="J25" s="31">
        <f t="shared" si="6"/>
        <v>-32587.739999999998</v>
      </c>
      <c r="K25" s="31">
        <f aca="true" t="shared" si="7" ref="K25:K32">SUM(B25:J25)</f>
        <v>1481333.5499999998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-114642.3</v>
      </c>
      <c r="C26" s="31">
        <f t="shared" si="8"/>
        <v>-105109.2</v>
      </c>
      <c r="D26" s="31">
        <f t="shared" si="8"/>
        <v>-106025.1</v>
      </c>
      <c r="E26" s="31">
        <f t="shared" si="8"/>
        <v>-76974.3</v>
      </c>
      <c r="F26" s="31">
        <f t="shared" si="8"/>
        <v>-75520.9</v>
      </c>
      <c r="G26" s="31">
        <f t="shared" si="8"/>
        <v>-50963.6</v>
      </c>
      <c r="H26" s="31">
        <f t="shared" si="8"/>
        <v>-40759.7</v>
      </c>
      <c r="I26" s="31">
        <f t="shared" si="8"/>
        <v>-128058.3</v>
      </c>
      <c r="J26" s="31">
        <f t="shared" si="8"/>
        <v>-27369.5</v>
      </c>
      <c r="K26" s="31">
        <f t="shared" si="7"/>
        <v>-725422.8999999999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-114642.3</v>
      </c>
      <c r="C27" s="31">
        <f aca="true" t="shared" si="9" ref="C27:J27">-ROUND((C9)*$E$3,2)</f>
        <v>-105109.2</v>
      </c>
      <c r="D27" s="31">
        <f t="shared" si="9"/>
        <v>-106025.1</v>
      </c>
      <c r="E27" s="31">
        <f t="shared" si="9"/>
        <v>-76974.3</v>
      </c>
      <c r="F27" s="31">
        <f t="shared" si="9"/>
        <v>-75520.9</v>
      </c>
      <c r="G27" s="31">
        <f t="shared" si="9"/>
        <v>-50963.6</v>
      </c>
      <c r="H27" s="31">
        <f t="shared" si="9"/>
        <v>-40759.7</v>
      </c>
      <c r="I27" s="31">
        <f t="shared" si="9"/>
        <v>-128058.3</v>
      </c>
      <c r="J27" s="31">
        <f t="shared" si="9"/>
        <v>-27369.5</v>
      </c>
      <c r="K27" s="31">
        <f t="shared" si="7"/>
        <v>-725422.8999999999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0</v>
      </c>
      <c r="C30" s="31">
        <v>0</v>
      </c>
      <c r="D30" s="31">
        <v>0</v>
      </c>
      <c r="E30" s="31">
        <v>0</v>
      </c>
      <c r="F30" s="27">
        <v>0</v>
      </c>
      <c r="G30" s="31">
        <v>0</v>
      </c>
      <c r="H30" s="31">
        <v>0</v>
      </c>
      <c r="I30" s="31">
        <v>0</v>
      </c>
      <c r="J30" s="31">
        <v>0</v>
      </c>
      <c r="K30" s="31">
        <f t="shared" si="7"/>
        <v>0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1361974.69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850000</v>
      </c>
      <c r="I31" s="28">
        <f t="shared" si="10"/>
        <v>0</v>
      </c>
      <c r="J31" s="28">
        <f t="shared" si="10"/>
        <v>-5218.24</v>
      </c>
      <c r="K31" s="31">
        <f t="shared" si="7"/>
        <v>2206756.4499999997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2750000</v>
      </c>
      <c r="E39" s="17">
        <v>0</v>
      </c>
      <c r="F39" s="17">
        <v>0</v>
      </c>
      <c r="G39" s="17">
        <v>0</v>
      </c>
      <c r="H39" s="28">
        <v>1700000</v>
      </c>
      <c r="I39" s="17">
        <v>0</v>
      </c>
      <c r="J39" s="17">
        <v>0</v>
      </c>
      <c r="K39" s="28">
        <f>SUM(B39:J39)</f>
        <v>4450000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-1370000</v>
      </c>
      <c r="E40" s="17">
        <v>0</v>
      </c>
      <c r="F40" s="17">
        <v>0</v>
      </c>
      <c r="G40" s="17">
        <v>0</v>
      </c>
      <c r="H40" s="28">
        <v>-850000</v>
      </c>
      <c r="I40" s="17">
        <v>0</v>
      </c>
      <c r="J40" s="17">
        <v>0</v>
      </c>
      <c r="K40" s="28">
        <f>SUM(B40:J40)</f>
        <v>-2220000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1298170.0700000003</v>
      </c>
      <c r="C45" s="10">
        <f t="shared" si="11"/>
        <v>1113577.79</v>
      </c>
      <c r="D45" s="10">
        <f t="shared" si="11"/>
        <v>2851622.52</v>
      </c>
      <c r="E45" s="10">
        <f t="shared" si="11"/>
        <v>956044.92</v>
      </c>
      <c r="F45" s="10">
        <f t="shared" si="11"/>
        <v>899379.36</v>
      </c>
      <c r="G45" s="10">
        <f t="shared" si="11"/>
        <v>966974.5200000001</v>
      </c>
      <c r="H45" s="10">
        <f t="shared" si="11"/>
        <v>1667046.31</v>
      </c>
      <c r="I45" s="10">
        <f t="shared" si="11"/>
        <v>1377731.8800000001</v>
      </c>
      <c r="J45" s="10">
        <f t="shared" si="11"/>
        <v>468901.20000000007</v>
      </c>
      <c r="K45" s="21">
        <f>SUM(B45:J45)</f>
        <v>11599448.570000002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1298170.07</v>
      </c>
      <c r="C51" s="10">
        <f t="shared" si="12"/>
        <v>1113577.79</v>
      </c>
      <c r="D51" s="10">
        <f t="shared" si="12"/>
        <v>2851622.53</v>
      </c>
      <c r="E51" s="10">
        <f t="shared" si="12"/>
        <v>956044.92</v>
      </c>
      <c r="F51" s="10">
        <f t="shared" si="12"/>
        <v>899379.36</v>
      </c>
      <c r="G51" s="10">
        <f t="shared" si="12"/>
        <v>966974.52</v>
      </c>
      <c r="H51" s="10">
        <f t="shared" si="12"/>
        <v>1667046.31</v>
      </c>
      <c r="I51" s="10">
        <f>SUM(I52:I64)</f>
        <v>1377731.88</v>
      </c>
      <c r="J51" s="10">
        <f t="shared" si="12"/>
        <v>468901.21</v>
      </c>
      <c r="K51" s="5">
        <f>SUM(K52:K64)</f>
        <v>11599448.590000002</v>
      </c>
      <c r="L51" s="9"/>
    </row>
    <row r="52" spans="1:11" ht="16.5" customHeight="1">
      <c r="A52" s="7" t="s">
        <v>71</v>
      </c>
      <c r="B52" s="8">
        <v>1134470.82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1134470.82</v>
      </c>
    </row>
    <row r="53" spans="1:11" ht="16.5" customHeight="1">
      <c r="A53" s="7" t="s">
        <v>72</v>
      </c>
      <c r="B53" s="8">
        <v>163699.25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163699.25</v>
      </c>
    </row>
    <row r="54" spans="1:11" ht="16.5" customHeight="1">
      <c r="A54" s="7" t="s">
        <v>4</v>
      </c>
      <c r="B54" s="6">
        <v>0</v>
      </c>
      <c r="C54" s="8">
        <v>1113577.79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1113577.79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2851622.53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2851622.53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956044.92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956044.92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899379.36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899379.36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966974.52</v>
      </c>
      <c r="H58" s="6">
        <v>0</v>
      </c>
      <c r="I58" s="6">
        <v>0</v>
      </c>
      <c r="J58" s="6">
        <v>0</v>
      </c>
      <c r="K58" s="5">
        <f t="shared" si="13"/>
        <v>966974.52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1667046.31</v>
      </c>
      <c r="I59" s="6">
        <v>0</v>
      </c>
      <c r="J59" s="6">
        <v>0</v>
      </c>
      <c r="K59" s="5">
        <f t="shared" si="13"/>
        <v>1667046.31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510587.43</v>
      </c>
      <c r="J61" s="6">
        <v>0</v>
      </c>
      <c r="K61" s="5">
        <f t="shared" si="13"/>
        <v>510587.43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867144.45</v>
      </c>
      <c r="J62" s="6">
        <v>0</v>
      </c>
      <c r="K62" s="5">
        <f t="shared" si="13"/>
        <v>867144.45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468901.21</v>
      </c>
      <c r="K63" s="5">
        <f t="shared" si="13"/>
        <v>468901.21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79157.06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9904.49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5822.17</v>
      </c>
    </row>
    <row r="75" spans="1:2" ht="14.25">
      <c r="A75" s="7" t="s">
        <v>58</v>
      </c>
      <c r="B75" s="8">
        <v>4075.44</v>
      </c>
    </row>
    <row r="76" spans="1:2" ht="14.25">
      <c r="A76" s="7" t="s">
        <v>59</v>
      </c>
      <c r="B76" s="8">
        <v>21662.74</v>
      </c>
    </row>
    <row r="77" spans="1:2" ht="14.25">
      <c r="A77" s="7" t="s">
        <v>60</v>
      </c>
      <c r="B77" s="8">
        <v>6479.07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7434.06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2019-12-20T19:14:01Z</dcterms:modified>
  <cp:category/>
  <cp:version/>
  <cp:contentType/>
  <cp:contentStatus/>
</cp:coreProperties>
</file>