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<sst xmlns="http://schemas.openxmlformats.org/spreadsheetml/2006/main" count="81" uniqueCount="80">
  <si>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</si>
  <si>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</si>
  <si>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</si>
  <si>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</si>
  <si>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</si>
  <si>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</si>
  <si>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</si>
  <si>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</si>
  <si>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</si>
  <si>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</si>
  <si>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</si>
  <si>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</si>
  <si>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</si>
  <si>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</si>
  <si>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</si>
  <si>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</si>
  <si>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</si>
  <si>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</si>
  <si>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</si>
  <si>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</si>
  <si>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</si>
  <si>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</si>
  <si>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</si>
  <si>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</si>
  <si>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</si>
  <si>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</si>
  <si>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</si>
  <si>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</si>
  <si>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</si>
  <si>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</si>
  <si>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</si>
  <si>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</si>
  <si>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</si>
  <si>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</si>
  <si>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</si>
  <si>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</si>
  <si>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</si>
  <si>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</si>
  <si>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</si>
  <si>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</si>
  <si>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</si>
  <si>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</si>
  <si>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</si>
  <si>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</si>
  <si>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</si>
  <si>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</si>
  <si>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</si>
  <si>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</si>
  <si>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</si>
  <si>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</si>
  <si>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</si>
  <si>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</si>
  <si>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</si>
  <si>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</si>
  <si>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</si>
  <si>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</si>
  <si>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</si>
  <si>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</si>
  <si>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</si>
  <si>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</si>
  <si>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</si>
  <si>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</si>
  <si>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</si>
  <si>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</si>
  <si>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</si>
  <si>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</si>
  <si>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</si>
  <si>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</si>
  <si>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</si>
  <si>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</si>
  <si>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</si>
  <si>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</si>
  <si>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</si>
  <si>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</si>
  <si>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</si>
  <si>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</si>
  <si>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</si>
  <si>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</si>
  <si>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OPERAÇÃO 08/12/19 - VENCIMENTO 13/12/19</t>
  </si>
  <si>
    <t>7.13. RVTrans.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</si>
</sst>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78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4.3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72</v>
      </c>
      <c r="C5" s="50" t="s">
        <v>49</v>
      </c>
      <c r="D5" s="51" t="s">
        <v>73</v>
      </c>
      <c r="E5" s="51" t="s">
        <v>74</v>
      </c>
      <c r="F5" s="51" t="s">
        <v>75</v>
      </c>
      <c r="G5" s="50" t="s">
        <v>76</v>
      </c>
      <c r="H5" s="51" t="s">
        <v>73</v>
      </c>
      <c r="I5" s="50" t="s">
        <v>48</v>
      </c>
      <c r="J5" s="50" t="s">
        <v>77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136927</v>
      </c>
      <c r="C7" s="48">
        <f t="shared" si="0"/>
        <v>111676</v>
      </c>
      <c r="D7" s="48">
        <f t="shared" si="0"/>
        <v>150735</v>
      </c>
      <c r="E7" s="48">
        <f t="shared" si="0"/>
        <v>86194</v>
      </c>
      <c r="F7" s="48">
        <f t="shared" si="0"/>
        <v>99955</v>
      </c>
      <c r="G7" s="48">
        <f t="shared" si="0"/>
        <v>114102</v>
      </c>
      <c r="H7" s="48">
        <f t="shared" si="0"/>
        <v>122090</v>
      </c>
      <c r="I7" s="48">
        <f t="shared" si="0"/>
        <v>176710</v>
      </c>
      <c r="J7" s="48">
        <f t="shared" si="0"/>
        <v>34666</v>
      </c>
      <c r="K7" s="48">
        <f t="shared" si="0"/>
        <v>1033055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13378</v>
      </c>
      <c r="C8" s="46">
        <f t="shared" si="1"/>
        <v>13125</v>
      </c>
      <c r="D8" s="46">
        <f t="shared" si="1"/>
        <v>14392</v>
      </c>
      <c r="E8" s="46">
        <f t="shared" si="1"/>
        <v>8763</v>
      </c>
      <c r="F8" s="46">
        <f t="shared" si="1"/>
        <v>9631</v>
      </c>
      <c r="G8" s="46">
        <f t="shared" si="1"/>
        <v>7490</v>
      </c>
      <c r="H8" s="46">
        <f t="shared" si="1"/>
        <v>6350</v>
      </c>
      <c r="I8" s="46">
        <f t="shared" si="1"/>
        <v>15327</v>
      </c>
      <c r="J8" s="46">
        <f t="shared" si="1"/>
        <v>2030</v>
      </c>
      <c r="K8" s="39">
        <f>SUM(B8:J8)</f>
        <v>90486</v>
      </c>
      <c r="L8"/>
      <c r="M8"/>
      <c r="N8"/>
    </row>
    <row r="9" spans="1:14" ht="16.5" customHeight="1">
      <c r="A9" s="23" t="s">
        <v>36</v>
      </c>
      <c r="B9" s="46">
        <v>13369</v>
      </c>
      <c r="C9" s="46">
        <v>13125</v>
      </c>
      <c r="D9" s="46">
        <v>14392</v>
      </c>
      <c r="E9" s="46">
        <v>8757</v>
      </c>
      <c r="F9" s="46">
        <v>9625</v>
      </c>
      <c r="G9" s="46">
        <v>7490</v>
      </c>
      <c r="H9" s="46">
        <v>6350</v>
      </c>
      <c r="I9" s="46">
        <v>15310</v>
      </c>
      <c r="J9" s="46">
        <v>2030</v>
      </c>
      <c r="K9" s="39">
        <f>SUM(B9:J9)</f>
        <v>90448</v>
      </c>
      <c r="L9"/>
      <c r="M9"/>
      <c r="N9"/>
    </row>
    <row r="10" spans="1:14" ht="16.5" customHeight="1">
      <c r="A10" s="23" t="s">
        <v>35</v>
      </c>
      <c r="B10" s="46">
        <v>9</v>
      </c>
      <c r="C10" s="46">
        <v>0</v>
      </c>
      <c r="D10" s="46">
        <v>0</v>
      </c>
      <c r="E10" s="46">
        <v>6</v>
      </c>
      <c r="F10" s="46">
        <v>6</v>
      </c>
      <c r="G10" s="46">
        <v>0</v>
      </c>
      <c r="H10" s="46">
        <v>0</v>
      </c>
      <c r="I10" s="46">
        <v>17</v>
      </c>
      <c r="J10" s="46">
        <v>0</v>
      </c>
      <c r="K10" s="39">
        <f>SUM(B10:J10)</f>
        <v>38</v>
      </c>
      <c r="L10"/>
      <c r="M10"/>
      <c r="N10"/>
    </row>
    <row r="11" spans="1:14" ht="16.5" customHeight="1">
      <c r="A11" s="45" t="s">
        <v>34</v>
      </c>
      <c r="B11" s="44">
        <v>123549</v>
      </c>
      <c r="C11" s="44">
        <v>98551</v>
      </c>
      <c r="D11" s="44">
        <v>136343</v>
      </c>
      <c r="E11" s="44">
        <v>77431</v>
      </c>
      <c r="F11" s="44">
        <v>90324</v>
      </c>
      <c r="G11" s="44">
        <v>106612</v>
      </c>
      <c r="H11" s="44">
        <v>115740</v>
      </c>
      <c r="I11" s="44">
        <v>161383</v>
      </c>
      <c r="J11" s="44">
        <v>32636</v>
      </c>
      <c r="K11" s="39">
        <f>SUM(B11:J11)</f>
        <v>942569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1.020683396263715</v>
      </c>
      <c r="C15" s="40">
        <v>0.994987709608148</v>
      </c>
      <c r="D15" s="40">
        <v>0.999110442995856</v>
      </c>
      <c r="E15" s="40">
        <v>1.085397004800874</v>
      </c>
      <c r="F15" s="40">
        <v>0.990916889171199</v>
      </c>
      <c r="G15" s="40">
        <v>0.960672882518142</v>
      </c>
      <c r="H15" s="40">
        <v>1.044706488194057</v>
      </c>
      <c r="I15" s="40">
        <v>1.021129732718433</v>
      </c>
      <c r="J15" s="40">
        <v>1.036687739727374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514609.75</v>
      </c>
      <c r="C17" s="37">
        <f t="shared" si="2"/>
        <v>439426.84</v>
      </c>
      <c r="D17" s="37">
        <f t="shared" si="2"/>
        <v>634356.1900000001</v>
      </c>
      <c r="E17" s="37">
        <f t="shared" si="2"/>
        <v>358516.49</v>
      </c>
      <c r="F17" s="37">
        <f t="shared" si="2"/>
        <v>398730.77999999997</v>
      </c>
      <c r="G17" s="37">
        <f t="shared" si="2"/>
        <v>427135.42</v>
      </c>
      <c r="H17" s="37">
        <f t="shared" si="2"/>
        <v>398189.22000000003</v>
      </c>
      <c r="I17" s="37">
        <f t="shared" si="2"/>
        <v>610083.6000000001</v>
      </c>
      <c r="J17" s="37">
        <f t="shared" si="2"/>
        <v>126988.74</v>
      </c>
      <c r="K17" s="37">
        <f aca="true" t="shared" si="3" ref="K17:K22">SUM(B17:J17)</f>
        <v>3908037.0300000007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465661.34</v>
      </c>
      <c r="C18" s="31">
        <f t="shared" si="4"/>
        <v>416897.68</v>
      </c>
      <c r="D18" s="31">
        <f t="shared" si="4"/>
        <v>623334.45</v>
      </c>
      <c r="E18" s="31">
        <f t="shared" si="4"/>
        <v>310315.64</v>
      </c>
      <c r="F18" s="31">
        <f t="shared" si="4"/>
        <v>380558.67</v>
      </c>
      <c r="G18" s="31">
        <f t="shared" si="4"/>
        <v>439235.65</v>
      </c>
      <c r="H18" s="31">
        <f t="shared" si="4"/>
        <v>374645.37</v>
      </c>
      <c r="I18" s="31">
        <f t="shared" si="4"/>
        <v>547376.9</v>
      </c>
      <c r="J18" s="31">
        <f t="shared" si="4"/>
        <v>121660.33</v>
      </c>
      <c r="K18" s="31">
        <f t="shared" si="3"/>
        <v>3679686.03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9631.46</v>
      </c>
      <c r="C19" s="31">
        <f t="shared" si="5"/>
        <v>-2089.61</v>
      </c>
      <c r="D19" s="31">
        <f t="shared" si="5"/>
        <v>-554.49</v>
      </c>
      <c r="E19" s="31">
        <f t="shared" si="5"/>
        <v>26500.03</v>
      </c>
      <c r="F19" s="31">
        <f t="shared" si="5"/>
        <v>-3456.66</v>
      </c>
      <c r="G19" s="31">
        <f t="shared" si="5"/>
        <v>-17273.87</v>
      </c>
      <c r="H19" s="31">
        <f t="shared" si="5"/>
        <v>16749.08</v>
      </c>
      <c r="I19" s="31">
        <f t="shared" si="5"/>
        <v>11565.93</v>
      </c>
      <c r="J19" s="31">
        <f t="shared" si="5"/>
        <v>4463.44</v>
      </c>
      <c r="K19" s="31">
        <f t="shared" si="3"/>
        <v>45535.310000000005</v>
      </c>
      <c r="L19"/>
      <c r="M19"/>
      <c r="N19"/>
    </row>
    <row r="20" spans="1:14" ht="16.5" customHeight="1">
      <c r="A20" s="18" t="s">
        <v>28</v>
      </c>
      <c r="B20" s="31">
        <v>37993.09</v>
      </c>
      <c r="C20" s="31">
        <v>24618.77</v>
      </c>
      <c r="D20" s="31">
        <v>21006.43</v>
      </c>
      <c r="E20" s="31">
        <v>23663.8</v>
      </c>
      <c r="F20" s="31">
        <v>20304.91</v>
      </c>
      <c r="G20" s="31">
        <v>14549.48</v>
      </c>
      <c r="H20" s="31">
        <v>20479.09</v>
      </c>
      <c r="I20" s="31">
        <v>51140.77</v>
      </c>
      <c r="J20" s="31">
        <v>9425.52</v>
      </c>
      <c r="K20" s="31">
        <f t="shared" si="3"/>
        <v>223181.86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-9430.2</v>
      </c>
      <c r="E22" s="31">
        <v>-3286.84</v>
      </c>
      <c r="F22" s="35">
        <v>0</v>
      </c>
      <c r="G22" s="31">
        <v>-9375.84</v>
      </c>
      <c r="H22" s="31">
        <v>-13684.32</v>
      </c>
      <c r="I22" s="35">
        <v>0</v>
      </c>
      <c r="J22" s="31">
        <v>-8560.55</v>
      </c>
      <c r="K22" s="31">
        <f t="shared" si="3"/>
        <v>-44337.75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-57486.7</v>
      </c>
      <c r="C25" s="31">
        <f t="shared" si="6"/>
        <v>-56437.5</v>
      </c>
      <c r="D25" s="31">
        <f t="shared" si="6"/>
        <v>-79910.91</v>
      </c>
      <c r="E25" s="31">
        <f t="shared" si="6"/>
        <v>-37655.1</v>
      </c>
      <c r="F25" s="31">
        <f t="shared" si="6"/>
        <v>-41387.5</v>
      </c>
      <c r="G25" s="31">
        <f t="shared" si="6"/>
        <v>-32207</v>
      </c>
      <c r="H25" s="31">
        <f t="shared" si="6"/>
        <v>-27305</v>
      </c>
      <c r="I25" s="31">
        <f t="shared" si="6"/>
        <v>-65833</v>
      </c>
      <c r="J25" s="31">
        <f t="shared" si="6"/>
        <v>-13947.24</v>
      </c>
      <c r="K25" s="31">
        <f aca="true" t="shared" si="7" ref="K25:K32">SUM(B25:J25)</f>
        <v>-412169.94999999995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-57486.7</v>
      </c>
      <c r="C26" s="31">
        <f t="shared" si="8"/>
        <v>-56437.5</v>
      </c>
      <c r="D26" s="31">
        <f t="shared" si="8"/>
        <v>-61885.6</v>
      </c>
      <c r="E26" s="31">
        <f t="shared" si="8"/>
        <v>-37655.1</v>
      </c>
      <c r="F26" s="31">
        <f t="shared" si="8"/>
        <v>-41387.5</v>
      </c>
      <c r="G26" s="31">
        <f t="shared" si="8"/>
        <v>-32207</v>
      </c>
      <c r="H26" s="31">
        <f t="shared" si="8"/>
        <v>-27305</v>
      </c>
      <c r="I26" s="31">
        <f t="shared" si="8"/>
        <v>-65833</v>
      </c>
      <c r="J26" s="31">
        <f t="shared" si="8"/>
        <v>-8729</v>
      </c>
      <c r="K26" s="31">
        <f t="shared" si="7"/>
        <v>-388926.4</v>
      </c>
      <c r="L26"/>
      <c r="M26"/>
      <c r="N26"/>
    </row>
    <row r="27" spans="1:14" s="24" customFormat="1" ht="16.5" customHeight="1">
      <c r="A27" s="30" t="s">
        <v>69</v>
      </c>
      <c r="B27" s="31">
        <f>-ROUND((B9)*$E$3,2)</f>
        <v>-57486.7</v>
      </c>
      <c r="C27" s="31">
        <f aca="true" t="shared" si="9" ref="C27:J27">-ROUND((C9)*$E$3,2)</f>
        <v>-56437.5</v>
      </c>
      <c r="D27" s="31">
        <f t="shared" si="9"/>
        <v>-61885.6</v>
      </c>
      <c r="E27" s="31">
        <f t="shared" si="9"/>
        <v>-37655.1</v>
      </c>
      <c r="F27" s="31">
        <f t="shared" si="9"/>
        <v>-41387.5</v>
      </c>
      <c r="G27" s="31">
        <f t="shared" si="9"/>
        <v>-32207</v>
      </c>
      <c r="H27" s="31">
        <f t="shared" si="9"/>
        <v>-27305</v>
      </c>
      <c r="I27" s="31">
        <f t="shared" si="9"/>
        <v>-65833</v>
      </c>
      <c r="J27" s="31">
        <f t="shared" si="9"/>
        <v>-8729</v>
      </c>
      <c r="K27" s="31">
        <f t="shared" si="7"/>
        <v>-388926.4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0</v>
      </c>
      <c r="C29" s="31">
        <v>0</v>
      </c>
      <c r="D29" s="31">
        <v>0</v>
      </c>
      <c r="E29" s="31">
        <v>0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0</v>
      </c>
      <c r="L29"/>
      <c r="M29"/>
      <c r="N29"/>
    </row>
    <row r="30" spans="1:14" ht="16.5" customHeight="1">
      <c r="A30" s="26" t="s">
        <v>21</v>
      </c>
      <c r="B30" s="31">
        <v>0</v>
      </c>
      <c r="C30" s="31">
        <v>0</v>
      </c>
      <c r="D30" s="31">
        <v>0</v>
      </c>
      <c r="E30" s="31">
        <v>0</v>
      </c>
      <c r="F30" s="27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7"/>
        <v>0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-23243.550000000003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457123.05</v>
      </c>
      <c r="C45" s="10">
        <f t="shared" si="11"/>
        <v>382989.34</v>
      </c>
      <c r="D45" s="10">
        <f t="shared" si="11"/>
        <v>554445.28</v>
      </c>
      <c r="E45" s="10">
        <f t="shared" si="11"/>
        <v>320861.39</v>
      </c>
      <c r="F45" s="10">
        <f t="shared" si="11"/>
        <v>357343.27999999997</v>
      </c>
      <c r="G45" s="10">
        <f t="shared" si="11"/>
        <v>394928.42</v>
      </c>
      <c r="H45" s="10">
        <f t="shared" si="11"/>
        <v>370884.22000000003</v>
      </c>
      <c r="I45" s="10">
        <f t="shared" si="11"/>
        <v>544250.6000000001</v>
      </c>
      <c r="J45" s="10">
        <f t="shared" si="11"/>
        <v>113041.5</v>
      </c>
      <c r="K45" s="21">
        <f>SUM(B45:J45)</f>
        <v>3495867.0800000005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K51">SUM(B52:B63)</f>
        <v>457123.05</v>
      </c>
      <c r="C51" s="10">
        <f t="shared" si="12"/>
        <v>382989.33</v>
      </c>
      <c r="D51" s="10">
        <f t="shared" si="12"/>
        <v>554445.27</v>
      </c>
      <c r="E51" s="10">
        <f t="shared" si="12"/>
        <v>320861.38</v>
      </c>
      <c r="F51" s="10">
        <f t="shared" si="12"/>
        <v>357343.28</v>
      </c>
      <c r="G51" s="10">
        <f t="shared" si="12"/>
        <v>394928.42</v>
      </c>
      <c r="H51" s="10">
        <f t="shared" si="12"/>
        <v>370884.22</v>
      </c>
      <c r="I51" s="10">
        <f t="shared" si="12"/>
        <v>544250.6000000001</v>
      </c>
      <c r="J51" s="10">
        <f t="shared" si="12"/>
        <v>113041.5</v>
      </c>
      <c r="K51" s="5">
        <f t="shared" si="12"/>
        <v>3495867.0500000003</v>
      </c>
      <c r="L51" s="9"/>
    </row>
    <row r="52" spans="1:11" ht="16.5" customHeight="1">
      <c r="A52" s="7" t="s">
        <v>70</v>
      </c>
      <c r="B52" s="8">
        <v>398657.01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4">SUM(B52:J52)</f>
        <v>398657.01</v>
      </c>
    </row>
    <row r="53" spans="1:11" ht="16.5" customHeight="1">
      <c r="A53" s="7" t="s">
        <v>71</v>
      </c>
      <c r="B53" s="8">
        <v>58466.04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58466.04</v>
      </c>
    </row>
    <row r="54" spans="1:11" ht="16.5" customHeight="1">
      <c r="A54" s="7" t="s">
        <v>4</v>
      </c>
      <c r="B54" s="6">
        <v>0</v>
      </c>
      <c r="C54" s="8">
        <v>382989.33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382989.33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554445.27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554445.27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320861.38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320861.38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357343.28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357343.28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394928.42</v>
      </c>
      <c r="H58" s="6">
        <v>0</v>
      </c>
      <c r="I58" s="6">
        <v>0</v>
      </c>
      <c r="J58" s="6">
        <v>0</v>
      </c>
      <c r="K58" s="5">
        <f t="shared" si="13"/>
        <v>394928.42</v>
      </c>
    </row>
    <row r="59" spans="1:11" ht="16.5" customHeight="1">
      <c r="A59" s="7" t="s">
        <v>63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370884.22</v>
      </c>
      <c r="I59" s="6">
        <v>0</v>
      </c>
      <c r="J59" s="6">
        <v>0</v>
      </c>
      <c r="K59" s="5">
        <f t="shared" si="13"/>
        <v>370884.22</v>
      </c>
    </row>
    <row r="60" spans="1:11" ht="16.5" customHeight="1">
      <c r="A60" s="7" t="s">
        <v>64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193263.39</v>
      </c>
      <c r="J61" s="6">
        <v>0</v>
      </c>
      <c r="K61" s="5">
        <f t="shared" si="13"/>
        <v>193263.39</v>
      </c>
    </row>
    <row r="62" spans="1:11" ht="16.5" customHeight="1">
      <c r="A62" s="7" t="s">
        <v>66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350987.21</v>
      </c>
      <c r="J62" s="6">
        <v>0</v>
      </c>
      <c r="K62" s="5">
        <f t="shared" si="13"/>
        <v>350987.21</v>
      </c>
    </row>
    <row r="63" spans="1:11" ht="16.5" customHeight="1">
      <c r="A63" s="7" t="s">
        <v>67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113041.5</v>
      </c>
      <c r="K63" s="5">
        <f t="shared" si="13"/>
        <v>113041.5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56">
        <v>0</v>
      </c>
      <c r="J64" s="3">
        <v>0</v>
      </c>
      <c r="K64" s="2">
        <f t="shared" si="13"/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82260.24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9904.49</v>
      </c>
    </row>
    <row r="73" spans="1:2" ht="14.25">
      <c r="A73" s="7" t="s">
        <v>56</v>
      </c>
      <c r="B73" s="8">
        <v>23779.09</v>
      </c>
    </row>
    <row r="74" spans="1:2" ht="14.25">
      <c r="A74" s="7" t="s">
        <v>57</v>
      </c>
      <c r="B74" s="8">
        <v>7392</v>
      </c>
    </row>
    <row r="75" spans="1:2" ht="14.25">
      <c r="A75" s="7" t="s">
        <v>58</v>
      </c>
      <c r="B75" s="8">
        <v>4075.44</v>
      </c>
    </row>
    <row r="76" spans="1:2" ht="14.25">
      <c r="A76" s="7" t="s">
        <v>59</v>
      </c>
      <c r="B76" s="8">
        <v>21662.74</v>
      </c>
    </row>
    <row r="77" spans="1:2" ht="14.25">
      <c r="A77" s="7" t="s">
        <v>60</v>
      </c>
      <c r="B77" s="8">
        <v>8012.42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7434.06</v>
      </c>
    </row>
    <row r="80" spans="1:2" ht="14.25">
      <c r="A80" s="4"/>
      <c r="B80" s="56"/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2019-12-12T21:16:51Z</dcterms:modified>
  <cp:category/>
  <cp:version/>
  <cp:contentType/>
  <cp:contentStatus/>
</cp:coreProperties>
</file>