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<sst xmlns="http://schemas.openxmlformats.org/spreadsheetml/2006/main" count="82" uniqueCount="81">
  <si>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</si>
  <si>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</si>
  <si>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</si>
  <si>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</si>
  <si>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</si>
  <si>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</si>
  <si>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</si>
  <si>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</si>
  <si>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</si>
  <si>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</si>
  <si>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</si>
  <si>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</si>
  <si>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</si>
  <si>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</si>
  <si>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</si>
  <si>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</si>
  <si>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</si>
  <si>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</si>
  <si>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</si>
  <si>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</si>
  <si>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</si>
  <si>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</si>
  <si>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</si>
  <si>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</si>
  <si>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</si>
  <si>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</si>
  <si>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</si>
  <si>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</si>
  <si>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</si>
  <si>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</si>
  <si>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</si>
  <si>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</si>
  <si>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</si>
  <si>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</si>
  <si>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</si>
  <si>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</si>
  <si>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</si>
  <si>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</si>
  <si>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</si>
  <si>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</si>
  <si>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</si>
  <si>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</si>
  <si>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</si>
  <si>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</si>
  <si>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</si>
  <si>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</si>
  <si>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</si>
  <si>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</si>
  <si>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</si>
  <si>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</si>
  <si>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</si>
  <si>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</si>
  <si>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</si>
  <si>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</si>
  <si>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</si>
  <si>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</si>
  <si>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</si>
  <si>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</si>
  <si>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</si>
  <si>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</si>
  <si>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</si>
  <si>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</si>
  <si>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</si>
  <si>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</si>
  <si>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</si>
  <si>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</si>
  <si>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</si>
  <si>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</si>
  <si>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</si>
  <si>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</si>
  <si>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</si>
  <si>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</si>
  <si>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</si>
  <si>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</si>
  <si>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</si>
  <si>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</si>
  <si>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</si>
  <si>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</si>
  <si>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</si>
  <si>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06/12/19 - VENCIMENTO 13/12/19</t>
  </si>
  <si>
    <t>7.13. RVTrans.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</si>
</sst>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4.3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423248</v>
      </c>
      <c r="C7" s="48">
        <f t="shared" si="0"/>
        <v>343000</v>
      </c>
      <c r="D7" s="48">
        <f t="shared" si="0"/>
        <v>411930</v>
      </c>
      <c r="E7" s="48">
        <f t="shared" si="0"/>
        <v>275157</v>
      </c>
      <c r="F7" s="48">
        <f t="shared" si="0"/>
        <v>276263</v>
      </c>
      <c r="G7" s="48">
        <f t="shared" si="0"/>
        <v>298590</v>
      </c>
      <c r="H7" s="48">
        <f t="shared" si="0"/>
        <v>322455</v>
      </c>
      <c r="I7" s="48">
        <f t="shared" si="0"/>
        <v>493526</v>
      </c>
      <c r="J7" s="48">
        <f t="shared" si="0"/>
        <v>143741</v>
      </c>
      <c r="K7" s="48">
        <f t="shared" si="0"/>
        <v>2987910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28713</v>
      </c>
      <c r="C8" s="46">
        <f t="shared" si="1"/>
        <v>26175</v>
      </c>
      <c r="D8" s="46">
        <f t="shared" si="1"/>
        <v>25897</v>
      </c>
      <c r="E8" s="46">
        <f t="shared" si="1"/>
        <v>18993</v>
      </c>
      <c r="F8" s="46">
        <f t="shared" si="1"/>
        <v>18642</v>
      </c>
      <c r="G8" s="46">
        <f t="shared" si="1"/>
        <v>13097</v>
      </c>
      <c r="H8" s="46">
        <f t="shared" si="1"/>
        <v>10977</v>
      </c>
      <c r="I8" s="46">
        <f t="shared" si="1"/>
        <v>31862</v>
      </c>
      <c r="J8" s="46">
        <f t="shared" si="1"/>
        <v>6718</v>
      </c>
      <c r="K8" s="39">
        <f>SUM(B8:J8)</f>
        <v>181074</v>
      </c>
      <c r="L8"/>
      <c r="M8"/>
      <c r="N8"/>
    </row>
    <row r="9" spans="1:14" ht="16.5" customHeight="1">
      <c r="A9" s="23" t="s">
        <v>36</v>
      </c>
      <c r="B9" s="46">
        <v>28687</v>
      </c>
      <c r="C9" s="46">
        <v>26170</v>
      </c>
      <c r="D9" s="46">
        <v>25874</v>
      </c>
      <c r="E9" s="46">
        <v>18958</v>
      </c>
      <c r="F9" s="46">
        <v>18620</v>
      </c>
      <c r="G9" s="46">
        <v>13096</v>
      </c>
      <c r="H9" s="46">
        <v>10977</v>
      </c>
      <c r="I9" s="46">
        <v>31783</v>
      </c>
      <c r="J9" s="46">
        <v>6718</v>
      </c>
      <c r="K9" s="39">
        <f>SUM(B9:J9)</f>
        <v>180883</v>
      </c>
      <c r="L9"/>
      <c r="M9"/>
      <c r="N9"/>
    </row>
    <row r="10" spans="1:14" ht="16.5" customHeight="1">
      <c r="A10" s="23" t="s">
        <v>35</v>
      </c>
      <c r="B10" s="46">
        <v>26</v>
      </c>
      <c r="C10" s="46">
        <v>5</v>
      </c>
      <c r="D10" s="46">
        <v>23</v>
      </c>
      <c r="E10" s="46">
        <v>35</v>
      </c>
      <c r="F10" s="46">
        <v>22</v>
      </c>
      <c r="G10" s="46">
        <v>1</v>
      </c>
      <c r="H10" s="46">
        <v>0</v>
      </c>
      <c r="I10" s="46">
        <v>79</v>
      </c>
      <c r="J10" s="46">
        <v>0</v>
      </c>
      <c r="K10" s="39">
        <f>SUM(B10:J10)</f>
        <v>191</v>
      </c>
      <c r="L10"/>
      <c r="M10"/>
      <c r="N10"/>
    </row>
    <row r="11" spans="1:14" ht="16.5" customHeight="1">
      <c r="A11" s="45" t="s">
        <v>34</v>
      </c>
      <c r="B11" s="44">
        <v>394535</v>
      </c>
      <c r="C11" s="44">
        <v>316825</v>
      </c>
      <c r="D11" s="44">
        <v>386033</v>
      </c>
      <c r="E11" s="44">
        <v>256164</v>
      </c>
      <c r="F11" s="44">
        <v>257621</v>
      </c>
      <c r="G11" s="44">
        <v>285493</v>
      </c>
      <c r="H11" s="44">
        <v>311478</v>
      </c>
      <c r="I11" s="44">
        <v>461664</v>
      </c>
      <c r="J11" s="44">
        <v>137023</v>
      </c>
      <c r="K11" s="39">
        <f>SUM(B11:J11)</f>
        <v>2806836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1.020683396263715</v>
      </c>
      <c r="C15" s="40">
        <v>0.994987709608148</v>
      </c>
      <c r="D15" s="40">
        <v>0.999110442995856</v>
      </c>
      <c r="E15" s="40">
        <v>1.085397004800874</v>
      </c>
      <c r="F15" s="40">
        <v>0.990916889171199</v>
      </c>
      <c r="G15" s="40">
        <v>0.960672882518142</v>
      </c>
      <c r="H15" s="40">
        <v>1.044706488194057</v>
      </c>
      <c r="I15" s="40">
        <v>1.021129732718433</v>
      </c>
      <c r="J15" s="40">
        <v>1.036687739727374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1508470.0500000003</v>
      </c>
      <c r="C17" s="37">
        <f t="shared" si="2"/>
        <v>1298654.07</v>
      </c>
      <c r="D17" s="37">
        <f t="shared" si="2"/>
        <v>1713515.0399999998</v>
      </c>
      <c r="E17" s="37">
        <f t="shared" si="2"/>
        <v>1096917.05</v>
      </c>
      <c r="F17" s="37">
        <f t="shared" si="2"/>
        <v>1063891.1300000001</v>
      </c>
      <c r="G17" s="37">
        <f t="shared" si="2"/>
        <v>1109392.39</v>
      </c>
      <c r="H17" s="37">
        <f t="shared" si="2"/>
        <v>1040516.6000000002</v>
      </c>
      <c r="I17" s="37">
        <f t="shared" si="2"/>
        <v>1612188.91</v>
      </c>
      <c r="J17" s="37">
        <f t="shared" si="2"/>
        <v>523831.47000000003</v>
      </c>
      <c r="K17" s="37">
        <f aca="true" t="shared" si="3" ref="K17:K22">SUM(B17:J17)</f>
        <v>10967376.71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1439381.8</v>
      </c>
      <c r="C18" s="31">
        <f t="shared" si="4"/>
        <v>1280453.3</v>
      </c>
      <c r="D18" s="31">
        <f t="shared" si="4"/>
        <v>1703454.13</v>
      </c>
      <c r="E18" s="31">
        <f t="shared" si="4"/>
        <v>990620.23</v>
      </c>
      <c r="F18" s="31">
        <f t="shared" si="4"/>
        <v>1051816.12</v>
      </c>
      <c r="G18" s="31">
        <f t="shared" si="4"/>
        <v>1149422.21</v>
      </c>
      <c r="H18" s="31">
        <f t="shared" si="4"/>
        <v>989485.41</v>
      </c>
      <c r="I18" s="31">
        <f t="shared" si="4"/>
        <v>1528746.14</v>
      </c>
      <c r="J18" s="31">
        <f t="shared" si="4"/>
        <v>504459.04</v>
      </c>
      <c r="K18" s="31">
        <f t="shared" si="3"/>
        <v>10637838.38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29771.3</v>
      </c>
      <c r="C19" s="31">
        <f t="shared" si="5"/>
        <v>-6418</v>
      </c>
      <c r="D19" s="31">
        <f t="shared" si="5"/>
        <v>-1515.32</v>
      </c>
      <c r="E19" s="31">
        <f t="shared" si="5"/>
        <v>84596</v>
      </c>
      <c r="F19" s="31">
        <f t="shared" si="5"/>
        <v>-9553.76</v>
      </c>
      <c r="G19" s="31">
        <f t="shared" si="5"/>
        <v>-45203.46</v>
      </c>
      <c r="H19" s="31">
        <f t="shared" si="5"/>
        <v>44236.42</v>
      </c>
      <c r="I19" s="31">
        <f t="shared" si="5"/>
        <v>32302</v>
      </c>
      <c r="J19" s="31">
        <f t="shared" si="5"/>
        <v>18507.46</v>
      </c>
      <c r="K19" s="31">
        <f t="shared" si="3"/>
        <v>146722.63999999998</v>
      </c>
      <c r="L19"/>
      <c r="M19"/>
      <c r="N19"/>
    </row>
    <row r="20" spans="1:14" ht="16.5" customHeight="1">
      <c r="A20" s="18" t="s">
        <v>28</v>
      </c>
      <c r="B20" s="31">
        <v>37993.09</v>
      </c>
      <c r="C20" s="31">
        <v>24618.77</v>
      </c>
      <c r="D20" s="31">
        <v>21006.43</v>
      </c>
      <c r="E20" s="31">
        <v>23663.8</v>
      </c>
      <c r="F20" s="31">
        <v>20304.91</v>
      </c>
      <c r="G20" s="31">
        <v>14549.48</v>
      </c>
      <c r="H20" s="31">
        <v>20479.09</v>
      </c>
      <c r="I20" s="31">
        <v>51140.77</v>
      </c>
      <c r="J20" s="31">
        <v>9425.52</v>
      </c>
      <c r="K20" s="31">
        <f t="shared" si="3"/>
        <v>223181.86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-9430.2</v>
      </c>
      <c r="E22" s="31">
        <v>-3286.84</v>
      </c>
      <c r="F22" s="35">
        <v>0</v>
      </c>
      <c r="G22" s="31">
        <v>-9375.84</v>
      </c>
      <c r="H22" s="31">
        <v>-13684.32</v>
      </c>
      <c r="I22" s="35">
        <v>0</v>
      </c>
      <c r="J22" s="31">
        <v>-8560.55</v>
      </c>
      <c r="K22" s="31">
        <f t="shared" si="3"/>
        <v>-44337.75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-189601.92</v>
      </c>
      <c r="C25" s="31">
        <f t="shared" si="6"/>
        <v>-148633.09</v>
      </c>
      <c r="D25" s="31">
        <f t="shared" si="6"/>
        <v>-213188.85</v>
      </c>
      <c r="E25" s="31">
        <f t="shared" si="6"/>
        <v>-199623.01</v>
      </c>
      <c r="F25" s="31">
        <f t="shared" si="6"/>
        <v>-95477.87</v>
      </c>
      <c r="G25" s="31">
        <f t="shared" si="6"/>
        <v>-184574.38</v>
      </c>
      <c r="H25" s="31">
        <f t="shared" si="6"/>
        <v>-107714.78</v>
      </c>
      <c r="I25" s="31">
        <f t="shared" si="6"/>
        <v>-186572.96999999997</v>
      </c>
      <c r="J25" s="31">
        <f t="shared" si="6"/>
        <v>-50176.34</v>
      </c>
      <c r="K25" s="31">
        <f aca="true" t="shared" si="7" ref="K25:K33">SUM(B25:J25)</f>
        <v>-1375563.21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-172947.58000000002</v>
      </c>
      <c r="C26" s="31">
        <f t="shared" si="8"/>
        <v>-117384.93000000001</v>
      </c>
      <c r="D26" s="31">
        <f t="shared" si="8"/>
        <v>-132283.72</v>
      </c>
      <c r="E26" s="31">
        <f t="shared" si="8"/>
        <v>-162995.01</v>
      </c>
      <c r="F26" s="31">
        <f t="shared" si="8"/>
        <v>-80066</v>
      </c>
      <c r="G26" s="31">
        <f t="shared" si="8"/>
        <v>-148663.35</v>
      </c>
      <c r="H26" s="31">
        <f t="shared" si="8"/>
        <v>-67289.4</v>
      </c>
      <c r="I26" s="31">
        <f t="shared" si="8"/>
        <v>-168015.88999999998</v>
      </c>
      <c r="J26" s="31">
        <f t="shared" si="8"/>
        <v>-38558.67</v>
      </c>
      <c r="K26" s="31">
        <f t="shared" si="7"/>
        <v>-1088204.5499999998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-123354.1</v>
      </c>
      <c r="C27" s="31">
        <f aca="true" t="shared" si="9" ref="C27:J27">-ROUND((C9)*$E$3,2)</f>
        <v>-112531</v>
      </c>
      <c r="D27" s="31">
        <f t="shared" si="9"/>
        <v>-111258.2</v>
      </c>
      <c r="E27" s="31">
        <f t="shared" si="9"/>
        <v>-81519.4</v>
      </c>
      <c r="F27" s="31">
        <f t="shared" si="9"/>
        <v>-80066</v>
      </c>
      <c r="G27" s="31">
        <f t="shared" si="9"/>
        <v>-56312.8</v>
      </c>
      <c r="H27" s="31">
        <f t="shared" si="9"/>
        <v>-47201.1</v>
      </c>
      <c r="I27" s="31">
        <f t="shared" si="9"/>
        <v>-136666.9</v>
      </c>
      <c r="J27" s="31">
        <f t="shared" si="9"/>
        <v>-28887.4</v>
      </c>
      <c r="K27" s="31">
        <f t="shared" si="7"/>
        <v>-777796.9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-1083.6</v>
      </c>
      <c r="C29" s="31">
        <v>-391.3</v>
      </c>
      <c r="D29" s="31">
        <v>-270.9</v>
      </c>
      <c r="E29" s="31">
        <v>-571.9</v>
      </c>
      <c r="F29" s="27">
        <v>0</v>
      </c>
      <c r="G29" s="31">
        <v>-301</v>
      </c>
      <c r="H29" s="31">
        <v>-16.18</v>
      </c>
      <c r="I29" s="31">
        <v>-25.24</v>
      </c>
      <c r="J29" s="31">
        <v>-7.78</v>
      </c>
      <c r="K29" s="31">
        <f t="shared" si="7"/>
        <v>-2667.8999999999996</v>
      </c>
      <c r="L29"/>
      <c r="M29"/>
      <c r="N29"/>
    </row>
    <row r="30" spans="1:14" ht="16.5" customHeight="1">
      <c r="A30" s="26" t="s">
        <v>21</v>
      </c>
      <c r="B30" s="31">
        <v>-48509.88</v>
      </c>
      <c r="C30" s="31">
        <v>-4462.63</v>
      </c>
      <c r="D30" s="31">
        <v>-20754.62</v>
      </c>
      <c r="E30" s="31">
        <v>-80903.71</v>
      </c>
      <c r="F30" s="27">
        <v>0</v>
      </c>
      <c r="G30" s="31">
        <v>-92049.55</v>
      </c>
      <c r="H30" s="31">
        <v>-20072.12</v>
      </c>
      <c r="I30" s="31">
        <v>-31323.75</v>
      </c>
      <c r="J30" s="31">
        <v>-9663.49</v>
      </c>
      <c r="K30" s="31">
        <f t="shared" si="7"/>
        <v>-307739.75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-16654.34</v>
      </c>
      <c r="C31" s="28">
        <f t="shared" si="10"/>
        <v>-31248.16</v>
      </c>
      <c r="D31" s="28">
        <f t="shared" si="10"/>
        <v>-80905.13</v>
      </c>
      <c r="E31" s="28">
        <f t="shared" si="10"/>
        <v>-36628</v>
      </c>
      <c r="F31" s="28">
        <f t="shared" si="10"/>
        <v>-15411.869999999999</v>
      </c>
      <c r="G31" s="28">
        <f t="shared" si="10"/>
        <v>-35911.03</v>
      </c>
      <c r="H31" s="28">
        <f t="shared" si="10"/>
        <v>-40425.38</v>
      </c>
      <c r="I31" s="28">
        <f t="shared" si="10"/>
        <v>-18557.08</v>
      </c>
      <c r="J31" s="28">
        <f t="shared" si="10"/>
        <v>-11617.67</v>
      </c>
      <c r="K31" s="31">
        <f t="shared" si="7"/>
        <v>-287358.66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-16654.34</v>
      </c>
      <c r="C33" s="28">
        <v>-29900.16</v>
      </c>
      <c r="D33" s="28">
        <v>-62879.82</v>
      </c>
      <c r="E33" s="28">
        <v>-34606</v>
      </c>
      <c r="F33" s="28">
        <v>-9446.97</v>
      </c>
      <c r="G33" s="28">
        <v>-35708.83</v>
      </c>
      <c r="H33" s="28">
        <v>-40425.38</v>
      </c>
      <c r="I33" s="28">
        <v>-18557.08</v>
      </c>
      <c r="J33" s="28">
        <v>-6197.23</v>
      </c>
      <c r="K33" s="31">
        <f t="shared" si="7"/>
        <v>-254375.81000000003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28">
        <v>-1348</v>
      </c>
      <c r="D37" s="17">
        <v>0</v>
      </c>
      <c r="E37" s="28">
        <v>-2022</v>
      </c>
      <c r="F37" s="28">
        <v>-5964.9</v>
      </c>
      <c r="G37" s="28">
        <v>-202.2</v>
      </c>
      <c r="H37" s="17">
        <v>0</v>
      </c>
      <c r="I37" s="17">
        <v>0</v>
      </c>
      <c r="J37" s="28">
        <v>-202.2</v>
      </c>
      <c r="K37" s="31">
        <f>SUM(B37:J37)</f>
        <v>-9739.300000000001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1318868.1300000004</v>
      </c>
      <c r="C45" s="10">
        <f t="shared" si="11"/>
        <v>1150020.98</v>
      </c>
      <c r="D45" s="10">
        <f t="shared" si="11"/>
        <v>1500326.1899999997</v>
      </c>
      <c r="E45" s="10">
        <f t="shared" si="11"/>
        <v>897294.04</v>
      </c>
      <c r="F45" s="10">
        <f t="shared" si="11"/>
        <v>968413.2600000001</v>
      </c>
      <c r="G45" s="10">
        <f t="shared" si="11"/>
        <v>924818.0099999999</v>
      </c>
      <c r="H45" s="10">
        <f t="shared" si="11"/>
        <v>932801.8200000002</v>
      </c>
      <c r="I45" s="10">
        <f t="shared" si="11"/>
        <v>1425615.94</v>
      </c>
      <c r="J45" s="10">
        <f t="shared" si="11"/>
        <v>473655.13</v>
      </c>
      <c r="K45" s="21">
        <f>SUM(B45:J45)</f>
        <v>9591813.5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K51">SUM(B52:B63)</f>
        <v>1318868.14</v>
      </c>
      <c r="C51" s="10">
        <f t="shared" si="12"/>
        <v>1150020.98</v>
      </c>
      <c r="D51" s="10">
        <f t="shared" si="12"/>
        <v>1500326.18</v>
      </c>
      <c r="E51" s="10">
        <f t="shared" si="12"/>
        <v>897294.04</v>
      </c>
      <c r="F51" s="10">
        <f t="shared" si="12"/>
        <v>968413.26</v>
      </c>
      <c r="G51" s="10">
        <f t="shared" si="12"/>
        <v>924818.01</v>
      </c>
      <c r="H51" s="10">
        <f t="shared" si="12"/>
        <v>932801.82</v>
      </c>
      <c r="I51" s="10">
        <f>SUM(I52:I64)</f>
        <v>1425615.94</v>
      </c>
      <c r="J51" s="10">
        <f t="shared" si="12"/>
        <v>473655.14</v>
      </c>
      <c r="K51" s="5">
        <f>SUM(K52:K64)</f>
        <v>9591813.510000002</v>
      </c>
      <c r="L51" s="9"/>
    </row>
    <row r="52" spans="1:11" ht="16.5" customHeight="1">
      <c r="A52" s="7" t="s">
        <v>71</v>
      </c>
      <c r="B52" s="8">
        <v>1152822.64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1152822.64</v>
      </c>
    </row>
    <row r="53" spans="1:11" ht="16.5" customHeight="1">
      <c r="A53" s="7" t="s">
        <v>72</v>
      </c>
      <c r="B53" s="8">
        <v>166045.5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166045.5</v>
      </c>
    </row>
    <row r="54" spans="1:11" ht="16.5" customHeight="1">
      <c r="A54" s="7" t="s">
        <v>4</v>
      </c>
      <c r="B54" s="6">
        <v>0</v>
      </c>
      <c r="C54" s="8">
        <v>1150020.98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1150020.98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1500326.18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1500326.18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897294.04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897294.04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968413.26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968413.26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924818.01</v>
      </c>
      <c r="H58" s="6">
        <v>0</v>
      </c>
      <c r="I58" s="6">
        <v>0</v>
      </c>
      <c r="J58" s="6">
        <v>0</v>
      </c>
      <c r="K58" s="5">
        <f t="shared" si="13"/>
        <v>924818.01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932801.82</v>
      </c>
      <c r="I59" s="6">
        <v>0</v>
      </c>
      <c r="J59" s="6">
        <v>0</v>
      </c>
      <c r="K59" s="5">
        <f t="shared" si="13"/>
        <v>932801.82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341577.58</v>
      </c>
      <c r="J61" s="6">
        <v>0</v>
      </c>
      <c r="K61" s="5">
        <f t="shared" si="13"/>
        <v>341577.58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514362.23</v>
      </c>
      <c r="J62" s="6">
        <v>0</v>
      </c>
      <c r="K62" s="5">
        <f t="shared" si="13"/>
        <v>514362.23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473655.14</v>
      </c>
      <c r="K63" s="5">
        <f t="shared" si="13"/>
        <v>473655.14</v>
      </c>
    </row>
    <row r="64" spans="1:11" ht="18" customHeight="1">
      <c r="A64" s="4" t="s">
        <v>80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56">
        <v>569676.13</v>
      </c>
      <c r="J64" s="3">
        <v>0</v>
      </c>
      <c r="K64" s="2">
        <f>SUM(B64:J64)</f>
        <v>569676.13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83864.71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9904.49</v>
      </c>
    </row>
    <row r="73" spans="1:2" ht="14.25">
      <c r="A73" s="7" t="s">
        <v>56</v>
      </c>
      <c r="B73" s="8">
        <v>23779.09</v>
      </c>
    </row>
    <row r="74" spans="1:2" ht="14.25">
      <c r="A74" s="7" t="s">
        <v>57</v>
      </c>
      <c r="B74" s="8">
        <v>7392</v>
      </c>
    </row>
    <row r="75" spans="1:2" ht="14.25">
      <c r="A75" s="7" t="s">
        <v>58</v>
      </c>
      <c r="B75" s="8">
        <v>4075.44</v>
      </c>
    </row>
    <row r="76" spans="1:2" ht="14.25">
      <c r="A76" s="7" t="s">
        <v>59</v>
      </c>
      <c r="B76" s="8">
        <v>21662.74</v>
      </c>
    </row>
    <row r="77" spans="1:2" ht="14.25">
      <c r="A77" s="7" t="s">
        <v>60</v>
      </c>
      <c r="B77" s="8">
        <v>8012.42</v>
      </c>
    </row>
    <row r="78" spans="1:2" ht="14.25">
      <c r="A78" s="7" t="s">
        <v>61</v>
      </c>
      <c r="B78" s="8">
        <v>509.13</v>
      </c>
    </row>
    <row r="79" spans="1:2" ht="14.25">
      <c r="A79" s="7" t="s">
        <v>62</v>
      </c>
      <c r="B79" s="8">
        <v>7434.06</v>
      </c>
    </row>
    <row r="80" spans="1:2" ht="14.25">
      <c r="A80" s="4" t="s">
        <v>63</v>
      </c>
      <c r="B80" s="56">
        <v>1095.34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2019-12-12T21:10:59Z</dcterms:modified>
  <cp:category/>
  <cp:version/>
  <cp:contentType/>
  <cp:contentStatus/>
</cp:coreProperties>
</file>