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27" windowWidth="19482" windowHeight="9529" activeTab="0"/>
  </bookViews>
  <sheets>
    <sheet name="detalhamento" sheetId="1" r:id="rId1"/>
  </sheets>
  <externalReferences>
    <externalReference r:id="rId4"/>
  </externalReference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<sst xmlns="http://schemas.openxmlformats.org/spreadsheetml/2006/main" count="111" uniqueCount="105">
  <si>
    <t>DEMONSTRATIVO DE REMUNERAÇÃO DO SUBSISTEMA LOCAL</t>
  </si>
  <si>
    <t>OPERAÇÃO DE 01 A 31/08/19 - VENCIMENTO DE 08/08 A 06/09/19</t>
  </si>
  <si>
    <t>Tarifa do dia:</t>
  </si>
  <si>
    <t>DISCRIMINAÇÃO</t>
  </si>
  <si>
    <t>Consórcios/Empresas</t>
  </si>
  <si>
    <t>TOTAL</t>
  </si>
  <si>
    <t>Consórcio Transnoroeste 
Norte Buss</t>
  </si>
  <si>
    <t>Consórcio Transnoroeste
Spencer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</si>
  <si>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</si>
  <si>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</si>
  <si>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</si>
  <si>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</si>
  <si>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</si>
  <si>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</si>
  <si>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</si>
  <si>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</si>
  <si>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</si>
  <si>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Imperial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</si>
  <si>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</si>
  <si>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</si>
  <si>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</si>
  <si>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</si>
  <si>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</si>
  <si>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</si>
  <si>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</si>
  <si>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</si>
  <si>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</si>
  <si>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</si>
  <si>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</si>
  <si>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</si>
  <si>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</si>
  <si>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Área 5.1</t>
  </si>
  <si>
    <t>1. Passageiros Transportados da Área (1.1. +  1.2. + 1.3.)</t>
  </si>
  <si>
    <t>1.1. Pagantes (1.1.1. + 1.1.2. + 1.1.3)</t>
  </si>
  <si>
    <t xml:space="preserve">1.1.1. Em Dinheiro </t>
  </si>
  <si>
    <t>1.1.2. Créditos Eletrônicos Bilhete Único (1.1.2.1. + 1.1.2.2. + 1.1.2.3.)</t>
  </si>
  <si>
    <t>1.1.2.1. Comum</t>
  </si>
  <si>
    <t xml:space="preserve">1.1.2.2. Vale Transporte </t>
  </si>
  <si>
    <t>1.1.2.3. Estudante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</si>
  <si>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</si>
  <si>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</si>
  <si>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</si>
  <si>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</si>
  <si>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</si>
  <si>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</si>
  <si>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</si>
  <si>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</si>
  <si>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</si>
  <si>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Idosos/Pessoas com Deficiência</t>
  </si>
  <si>
    <t>1.3.2. Estudante</t>
  </si>
  <si>
    <t>2. Tarifa de Remuneração por Passageiro Transportado</t>
  </si>
  <si>
    <t>3. Remuneração Bruta do Operador  (3.1 + 3.1)</t>
  </si>
  <si>
    <t>3.1. Pelo Transporte de Passageiros (1 x 2)</t>
  </si>
  <si>
    <t>3.1. Remuneração pelo Serviço Atende</t>
  </si>
  <si>
    <t>4. Acertos Financeiros (4.1. + 4.2. + 4.3. + 4.4.+ 5 - 6)</t>
  </si>
  <si>
    <t>4.1. Compensação da Receita Antecipada (4.1.1.)</t>
  </si>
  <si>
    <t>4.1.1. Retida na Catraca (1.1.1. x Tarifa do Dia)</t>
  </si>
  <si>
    <t>4.2. Ajustes Contratuais</t>
  </si>
  <si>
    <t>4.2.1. Multas do Regulamento de Sanções e Multas - RESAM</t>
  </si>
  <si>
    <t>4.2.2. Publicidade nos Veículos</t>
  </si>
  <si>
    <t>4.2.3. Multa Contratual</t>
  </si>
  <si>
    <t>4.2.4. Prejuízo Causado ao Sistema por uso Indevido do Bilhete Único</t>
  </si>
  <si>
    <t>4.2.5. Aquisição de Cartão Operacional</t>
  </si>
  <si>
    <t>4.2.6. Pagamento por estimativa</t>
  </si>
  <si>
    <t>4.2.7. Parcela de remuneração relativa à dezembro/18</t>
  </si>
  <si>
    <t>4.2.8. Banco Luso Brasileiro</t>
  </si>
  <si>
    <t>4.3. Revisão de Remuneração pelo Transporte Coletivo (1)</t>
  </si>
  <si>
    <t>4.4. Revisão de Remuneração pelo Serviço Atende</t>
  </si>
  <si>
    <t>5. Saldo Inicial</t>
  </si>
  <si>
    <t>6. Saldo final</t>
  </si>
  <si>
    <t>7. Remuneração Líquida a Pagar às Empresas (3. + 4.)</t>
  </si>
  <si>
    <t>8. Distribuição da Remuneração entre as Empresas</t>
  </si>
  <si>
    <t>8.1. Norte Buss</t>
  </si>
  <si>
    <t>8.2. Spencer</t>
  </si>
  <si>
    <t>8.3. Transunião</t>
  </si>
  <si>
    <t>8.4. UPBus</t>
  </si>
  <si>
    <t>8.5. Pêssego Transportes</t>
  </si>
  <si>
    <t>8.6. Allibus  Transportes</t>
  </si>
  <si>
    <t>8.7. Transunião</t>
  </si>
  <si>
    <t xml:space="preserve">8.8. Movebuss  </t>
  </si>
  <si>
    <t>8.9. A2 Transportes</t>
  </si>
  <si>
    <t>8.10. Transwolff</t>
  </si>
  <si>
    <t>8.11. Transwolff</t>
  </si>
  <si>
    <t xml:space="preserve">8.12. Transcap </t>
  </si>
  <si>
    <t>8.13. Alfa Rodobus</t>
  </si>
  <si>
    <t>8.14. Imperial Transportes</t>
  </si>
  <si>
    <t>9. Tarifa de Remuneração por Passageiro</t>
  </si>
  <si>
    <t>9.1. Norte Buss</t>
  </si>
  <si>
    <t>9.2. Spencer</t>
  </si>
  <si>
    <t>9.3. Transunião</t>
  </si>
  <si>
    <t>9.4. UPBus</t>
  </si>
  <si>
    <t>9.5. Pêssego Transportes</t>
  </si>
  <si>
    <t>9.6. Allibus Transportes</t>
  </si>
  <si>
    <t>9.7. Transunião</t>
  </si>
  <si>
    <t>9.8. Move - SP</t>
  </si>
  <si>
    <t>9.9. A2 Transportes</t>
  </si>
  <si>
    <t>9.10. Transwolff</t>
  </si>
  <si>
    <t>9.11. Transwolff</t>
  </si>
  <si>
    <t>9.12. Transcap</t>
  </si>
  <si>
    <t>9.13.  Alfa Rodobus</t>
  </si>
  <si>
    <t>9.14. Imperial Transportes</t>
  </si>
  <si>
    <t>Nota:</t>
  </si>
  <si>
    <t>(1) Revisões:</t>
  </si>
  <si>
    <t xml:space="preserve"> - Passageiros transportados, mês de julho/2019, total de 918.112 passageiros.</t>
  </si>
  <si>
    <t xml:space="preserve"> - Rede da madrugada, período de fevereiro a maio/19 e mês de julho/19.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</si>
</sst>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&quot;R$ &quot;* #,##0.00_);_(&quot;R$ &quot;* \(#,##0.00\);_(&quot;R$ &quot;* &quot;-&quot;??_);_(@_)"/>
    <numFmt numFmtId="168" formatCode="_(* #,##0.0000_);_(* \(#,##0.0000\);_(* &quot;-&quot;??_);_(@_)"/>
    <numFmt numFmtId="169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4" applyNumberFormat="0" applyFont="0" applyAlignment="0" applyProtection="0"/>
    <xf numFmtId="9" fontId="25" fillId="0" borderId="0" applyFont="0" applyFill="0" applyBorder="0" applyAlignment="0" applyProtection="0"/>
    <xf numFmtId="0" fontId="34" fillId="21" borderId="5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center" vertical="center"/>
    </xf>
    <xf numFmtId="1" fontId="3" fillId="33" borderId="10" xfId="48" applyFont="1" applyFill="1" applyBorder="1" applyAlignment="1">
      <alignment horizontal="left" vertical="center"/>
      <protection/>
    </xf>
    <xf numFmtId="44" fontId="3" fillId="33" borderId="10" xfId="45" applyFont="1" applyFill="1" applyBorder="1" applyAlignment="1">
      <alignment vertical="center"/>
    </xf>
    <xf numFmtId="1" fontId="3" fillId="33" borderId="10" xfId="48" applyFont="1" applyFill="1" applyBorder="1" applyAlignment="1">
      <alignment vertical="center"/>
      <protection/>
    </xf>
    <xf numFmtId="0" fontId="2" fillId="0" borderId="11" xfId="0" applyFont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42" fillId="0" borderId="11" xfId="0" applyFont="1" applyFill="1" applyBorder="1" applyAlignment="1">
      <alignment horizontal="left" vertical="center" indent="1"/>
    </xf>
    <xf numFmtId="165" fontId="42" fillId="0" borderId="11" xfId="52" applyNumberFormat="1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left" vertical="center" indent="2"/>
    </xf>
    <xf numFmtId="165" fontId="42" fillId="0" borderId="13" xfId="52" applyNumberFormat="1" applyFont="1" applyFill="1" applyBorder="1" applyAlignment="1">
      <alignment horizontal="center" vertical="center"/>
    </xf>
    <xf numFmtId="0" fontId="42" fillId="0" borderId="13" xfId="0" applyFont="1" applyFill="1" applyBorder="1" applyAlignment="1">
      <alignment horizontal="left" vertical="center" indent="3"/>
    </xf>
    <xf numFmtId="165" fontId="42" fillId="0" borderId="13" xfId="52" applyNumberFormat="1" applyFont="1" applyFill="1" applyBorder="1" applyAlignment="1">
      <alignment vertical="center"/>
    </xf>
    <xf numFmtId="0" fontId="23" fillId="0" borderId="13" xfId="0" applyFont="1" applyFill="1" applyBorder="1" applyAlignment="1">
      <alignment horizontal="left" vertical="center" indent="3"/>
    </xf>
    <xf numFmtId="0" fontId="42" fillId="0" borderId="13" xfId="0" applyFont="1" applyFill="1" applyBorder="1" applyAlignment="1">
      <alignment horizontal="left" vertical="center" indent="4"/>
    </xf>
    <xf numFmtId="0" fontId="42" fillId="0" borderId="13" xfId="0" applyFont="1" applyFill="1" applyBorder="1" applyAlignment="1">
      <alignment horizontal="left" vertical="center" indent="2"/>
    </xf>
    <xf numFmtId="165" fontId="42" fillId="0" borderId="13" xfId="0" applyNumberFormat="1" applyFont="1" applyFill="1" applyBorder="1" applyAlignment="1">
      <alignment vertical="center"/>
    </xf>
    <xf numFmtId="0" fontId="42" fillId="0" borderId="13" xfId="0" applyFont="1" applyFill="1" applyBorder="1" applyAlignment="1">
      <alignment horizontal="left" vertical="center" indent="1"/>
    </xf>
    <xf numFmtId="164" fontId="42" fillId="0" borderId="13" xfId="52" applyFont="1" applyFill="1" applyBorder="1" applyAlignment="1">
      <alignment vertical="center"/>
    </xf>
    <xf numFmtId="166" fontId="42" fillId="0" borderId="13" xfId="45" applyNumberFormat="1" applyFont="1" applyFill="1" applyBorder="1" applyAlignment="1">
      <alignment horizontal="center" vertical="center"/>
    </xf>
    <xf numFmtId="164" fontId="43" fillId="0" borderId="13" xfId="45" applyNumberFormat="1" applyFont="1" applyFill="1" applyBorder="1" applyAlignment="1">
      <alignment vertical="center"/>
    </xf>
    <xf numFmtId="0" fontId="42" fillId="34" borderId="13" xfId="0" applyFont="1" applyFill="1" applyBorder="1" applyAlignment="1">
      <alignment horizontal="left" vertical="center" indent="2"/>
    </xf>
    <xf numFmtId="0" fontId="42" fillId="34" borderId="13" xfId="0" applyFont="1" applyFill="1" applyBorder="1" applyAlignment="1">
      <alignment vertical="center"/>
    </xf>
    <xf numFmtId="164" fontId="42" fillId="34" borderId="13" xfId="52" applyFont="1" applyFill="1" applyBorder="1" applyAlignment="1">
      <alignment vertical="center"/>
    </xf>
    <xf numFmtId="0" fontId="42" fillId="35" borderId="13" xfId="0" applyFont="1" applyFill="1" applyBorder="1" applyAlignment="1">
      <alignment horizontal="left" vertical="center" indent="1"/>
    </xf>
    <xf numFmtId="44" fontId="42" fillId="35" borderId="13" xfId="45" applyFont="1" applyFill="1" applyBorder="1" applyAlignment="1">
      <alignment horizontal="center" vertical="center"/>
    </xf>
    <xf numFmtId="164" fontId="0" fillId="0" borderId="0" xfId="52" applyFont="1" applyFill="1" applyAlignment="1">
      <alignment vertical="center"/>
    </xf>
    <xf numFmtId="0" fontId="42" fillId="34" borderId="13" xfId="0" applyFont="1" applyFill="1" applyBorder="1" applyAlignment="1">
      <alignment horizontal="left" vertical="center" indent="3"/>
    </xf>
    <xf numFmtId="44" fontId="42" fillId="34" borderId="13" xfId="45" applyFont="1" applyFill="1" applyBorder="1" applyAlignment="1">
      <alignment horizontal="center" vertical="center"/>
    </xf>
    <xf numFmtId="0" fontId="42" fillId="0" borderId="13" xfId="0" applyFont="1" applyFill="1" applyBorder="1" applyAlignment="1">
      <alignment vertical="center"/>
    </xf>
    <xf numFmtId="44" fontId="42" fillId="0" borderId="13" xfId="45" applyFont="1" applyFill="1" applyBorder="1" applyAlignment="1">
      <alignment horizontal="center" vertical="center"/>
    </xf>
    <xf numFmtId="167" fontId="42" fillId="0" borderId="13" xfId="45" applyNumberFormat="1" applyFont="1" applyFill="1" applyBorder="1" applyAlignment="1">
      <alignment horizontal="center" vertical="center"/>
    </xf>
    <xf numFmtId="167" fontId="42" fillId="0" borderId="13" xfId="45" applyNumberFormat="1" applyFont="1" applyFill="1" applyBorder="1" applyAlignment="1">
      <alignment vertical="center"/>
    </xf>
    <xf numFmtId="164" fontId="42" fillId="0" borderId="13" xfId="52" applyFont="1" applyFill="1" applyBorder="1" applyAlignment="1">
      <alignment horizontal="center" vertical="center"/>
    </xf>
    <xf numFmtId="164" fontId="42" fillId="0" borderId="13" xfId="45" applyNumberFormat="1" applyFont="1" applyFill="1" applyBorder="1" applyAlignment="1">
      <alignment vertical="center"/>
    </xf>
    <xf numFmtId="164" fontId="42" fillId="0" borderId="13" xfId="45" applyNumberFormat="1" applyFont="1" applyFill="1" applyBorder="1" applyAlignment="1">
      <alignment horizontal="center" vertical="center"/>
    </xf>
    <xf numFmtId="0" fontId="42" fillId="34" borderId="13" xfId="0" applyFont="1" applyFill="1" applyBorder="1" applyAlignment="1">
      <alignment horizontal="left" vertical="center" indent="1"/>
    </xf>
    <xf numFmtId="44" fontId="42" fillId="0" borderId="13" xfId="45" applyFont="1" applyFill="1" applyBorder="1" applyAlignment="1">
      <alignment vertical="center"/>
    </xf>
    <xf numFmtId="44" fontId="0" fillId="0" borderId="0" xfId="0" applyNumberFormat="1" applyAlignment="1">
      <alignment/>
    </xf>
    <xf numFmtId="44" fontId="0" fillId="0" borderId="0" xfId="0" applyNumberFormat="1" applyFont="1" applyFill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44" fontId="42" fillId="0" borderId="14" xfId="0" applyNumberFormat="1" applyFont="1" applyFill="1" applyBorder="1" applyAlignment="1">
      <alignment vertical="center"/>
    </xf>
    <xf numFmtId="0" fontId="42" fillId="0" borderId="14" xfId="0" applyFont="1" applyFill="1" applyBorder="1" applyAlignment="1">
      <alignment vertical="center"/>
    </xf>
    <xf numFmtId="164" fontId="42" fillId="0" borderId="14" xfId="52" applyFont="1" applyFill="1" applyBorder="1" applyAlignment="1">
      <alignment vertical="center"/>
    </xf>
    <xf numFmtId="164" fontId="0" fillId="0" borderId="0" xfId="52" applyFont="1" applyAlignment="1">
      <alignment/>
    </xf>
    <xf numFmtId="0" fontId="0" fillId="0" borderId="13" xfId="0" applyFont="1" applyFill="1" applyBorder="1" applyAlignment="1">
      <alignment horizontal="left" vertical="center" indent="2"/>
    </xf>
    <xf numFmtId="164" fontId="0" fillId="0" borderId="13" xfId="45" applyNumberFormat="1" applyFont="1" applyBorder="1" applyAlignment="1">
      <alignment vertical="center"/>
    </xf>
    <xf numFmtId="164" fontId="0" fillId="0" borderId="13" xfId="45" applyNumberFormat="1" applyFont="1" applyFill="1" applyBorder="1" applyAlignment="1">
      <alignment vertical="center"/>
    </xf>
    <xf numFmtId="44" fontId="42" fillId="0" borderId="13" xfId="45" applyFont="1" applyBorder="1" applyAlignment="1">
      <alignment vertical="center"/>
    </xf>
    <xf numFmtId="44" fontId="42" fillId="0" borderId="14" xfId="45" applyFont="1" applyFill="1" applyBorder="1" applyAlignment="1">
      <alignment vertical="center"/>
    </xf>
    <xf numFmtId="0" fontId="42" fillId="0" borderId="11" xfId="0" applyFont="1" applyFill="1" applyBorder="1" applyAlignment="1">
      <alignment horizontal="left" vertical="center" indent="2"/>
    </xf>
    <xf numFmtId="164" fontId="42" fillId="0" borderId="11" xfId="45" applyNumberFormat="1" applyFont="1" applyBorder="1" applyAlignment="1">
      <alignment vertical="center"/>
    </xf>
    <xf numFmtId="164" fontId="42" fillId="0" borderId="11" xfId="45" applyNumberFormat="1" applyFont="1" applyFill="1" applyBorder="1" applyAlignment="1">
      <alignment vertical="center"/>
    </xf>
    <xf numFmtId="164" fontId="42" fillId="0" borderId="13" xfId="45" applyNumberFormat="1" applyFont="1" applyBorder="1" applyAlignment="1">
      <alignment vertical="center"/>
    </xf>
    <xf numFmtId="168" fontId="42" fillId="0" borderId="13" xfId="52" applyNumberFormat="1" applyFont="1" applyBorder="1" applyAlignment="1">
      <alignment vertical="center"/>
    </xf>
    <xf numFmtId="168" fontId="42" fillId="0" borderId="13" xfId="52" applyNumberFormat="1" applyFont="1" applyFill="1" applyBorder="1" applyAlignment="1">
      <alignment vertical="center"/>
    </xf>
    <xf numFmtId="44" fontId="43" fillId="0" borderId="13" xfId="45" applyFont="1" applyFill="1" applyBorder="1" applyAlignment="1">
      <alignment vertical="center"/>
    </xf>
    <xf numFmtId="168" fontId="42" fillId="0" borderId="14" xfId="52" applyNumberFormat="1" applyFont="1" applyBorder="1" applyAlignment="1">
      <alignment vertical="center"/>
    </xf>
    <xf numFmtId="168" fontId="42" fillId="0" borderId="14" xfId="52" applyNumberFormat="1" applyFont="1" applyFill="1" applyBorder="1" applyAlignment="1">
      <alignment vertical="center"/>
    </xf>
    <xf numFmtId="167" fontId="42" fillId="0" borderId="14" xfId="45" applyNumberFormat="1" applyFont="1" applyFill="1" applyBorder="1" applyAlignment="1">
      <alignment vertical="center"/>
    </xf>
    <xf numFmtId="0" fontId="4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0" fontId="42" fillId="0" borderId="0" xfId="0" applyFont="1" applyFill="1" applyAlignment="1">
      <alignment horizontal="left" vertical="center" wrapText="1"/>
    </xf>
    <xf numFmtId="0" fontId="42" fillId="0" borderId="0" xfId="0" applyFont="1" applyFill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5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horizontal="center" vertical="center"/>
    </xf>
    <xf numFmtId="0" fontId="42" fillId="0" borderId="18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88</xdr:row>
      <xdr:rowOff>0</xdr:rowOff>
    </xdr:from>
    <xdr:to>
      <xdr:col>4</xdr:col>
      <xdr:colOff>600075</xdr:colOff>
      <xdr:row>88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96450" y="21250275"/>
          <a:ext cx="6000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88</xdr:row>
      <xdr:rowOff>0</xdr:rowOff>
    </xdr:from>
    <xdr:to>
      <xdr:col>5</xdr:col>
      <xdr:colOff>600075</xdr:colOff>
      <xdr:row>88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53750" y="21250275"/>
          <a:ext cx="6000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88</xdr:row>
      <xdr:rowOff>0</xdr:rowOff>
    </xdr:from>
    <xdr:to>
      <xdr:col>6</xdr:col>
      <xdr:colOff>600075</xdr:colOff>
      <xdr:row>88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258675" y="21250275"/>
          <a:ext cx="6000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ago19_som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soma"/>
      <sheetName val="ago19"/>
    </sheetNames>
    <sheetDataSet>
      <sheetData sheetId="0">
        <row r="34">
          <cell r="B34">
            <v>-61167.5</v>
          </cell>
          <cell r="C34">
            <v>-12186.2</v>
          </cell>
          <cell r="D34">
            <v>-52748.1</v>
          </cell>
          <cell r="E34">
            <v>-20459.4</v>
          </cell>
          <cell r="F34">
            <v>-49514.5</v>
          </cell>
          <cell r="G34">
            <v>-10044.8</v>
          </cell>
          <cell r="H34">
            <v>-42832.3</v>
          </cell>
          <cell r="I34">
            <v>-81222.7</v>
          </cell>
          <cell r="J34">
            <v>-12921.5</v>
          </cell>
          <cell r="K34">
            <v>-74420.1</v>
          </cell>
          <cell r="L34">
            <v>-57185.7</v>
          </cell>
          <cell r="M34">
            <v>-48241.7</v>
          </cell>
          <cell r="N34">
            <v>-46250.8</v>
          </cell>
          <cell r="O34">
            <v>-29201.3</v>
          </cell>
          <cell r="P34">
            <v>-22704</v>
          </cell>
        </row>
        <row r="36"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-5912.5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4"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52">
          <cell r="B52">
            <v>811173.29</v>
          </cell>
          <cell r="C52">
            <v>0</v>
          </cell>
          <cell r="D52">
            <v>544558.08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B53">
            <v>0</v>
          </cell>
          <cell r="C53">
            <v>197245.78</v>
          </cell>
          <cell r="D53">
            <v>0</v>
          </cell>
          <cell r="E53">
            <v>206598.65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677267.56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202920.92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696079.68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868228.92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136972.69</v>
          </cell>
          <cell r="K58">
            <v>0</v>
          </cell>
          <cell r="L58">
            <v>0</v>
          </cell>
        </row>
        <row r="59"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703144.83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705118.19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921032.97</v>
          </cell>
          <cell r="N61">
            <v>0</v>
          </cell>
          <cell r="O61">
            <v>0</v>
          </cell>
          <cell r="P61">
            <v>0</v>
          </cell>
        </row>
        <row r="62"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866520.37</v>
          </cell>
          <cell r="O62">
            <v>0</v>
          </cell>
          <cell r="P62">
            <v>0</v>
          </cell>
        </row>
        <row r="63"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446244.53</v>
          </cell>
          <cell r="P63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246740.91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N65">
            <v>0</v>
          </cell>
          <cell r="O65">
            <v>0</v>
          </cell>
          <cell r="P65">
            <v>0</v>
          </cell>
        </row>
      </sheetData>
      <sheetData sheetId="1">
        <row r="34">
          <cell r="B34">
            <v>-62431.7</v>
          </cell>
          <cell r="C34">
            <v>-12882.8</v>
          </cell>
          <cell r="D34">
            <v>-54119.8</v>
          </cell>
          <cell r="E34">
            <v>-20704.5</v>
          </cell>
          <cell r="F34">
            <v>-49923</v>
          </cell>
          <cell r="G34">
            <v>-10397.4</v>
          </cell>
          <cell r="H34">
            <v>-45175.8</v>
          </cell>
          <cell r="I34">
            <v>-82534.2</v>
          </cell>
          <cell r="J34">
            <v>-12332.4</v>
          </cell>
          <cell r="K34">
            <v>-74957.6</v>
          </cell>
          <cell r="L34">
            <v>-56669.7</v>
          </cell>
          <cell r="M34">
            <v>-50873.3</v>
          </cell>
          <cell r="N34">
            <v>-46874.3</v>
          </cell>
          <cell r="O34">
            <v>-29824.8</v>
          </cell>
          <cell r="P34">
            <v>-22888.9</v>
          </cell>
          <cell r="Q34">
            <v>0</v>
          </cell>
        </row>
        <row r="36">
          <cell r="B36">
            <v>-25635.21</v>
          </cell>
          <cell r="C36">
            <v>-11314.91</v>
          </cell>
          <cell r="D36">
            <v>-10170.62</v>
          </cell>
          <cell r="E36">
            <v>-7123.58</v>
          </cell>
          <cell r="F36">
            <v>-108478.11</v>
          </cell>
          <cell r="G36">
            <v>-14417.86</v>
          </cell>
          <cell r="H36">
            <v>-31931.17</v>
          </cell>
          <cell r="I36">
            <v>-32803.71</v>
          </cell>
          <cell r="J36">
            <v>0</v>
          </cell>
          <cell r="K36">
            <v>-22884.33</v>
          </cell>
          <cell r="L36">
            <v>-20321.47</v>
          </cell>
          <cell r="M36">
            <v>-41854.93</v>
          </cell>
          <cell r="N36">
            <v>-37525.66</v>
          </cell>
          <cell r="O36">
            <v>-9173.41</v>
          </cell>
          <cell r="P36">
            <v>-16793.26</v>
          </cell>
          <cell r="Q36">
            <v>-81906.3</v>
          </cell>
        </row>
        <row r="37"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-537.5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B40">
            <v>0</v>
          </cell>
          <cell r="C40">
            <v>-134.8</v>
          </cell>
          <cell r="D40">
            <v>0</v>
          </cell>
          <cell r="E40">
            <v>-134.8</v>
          </cell>
          <cell r="F40">
            <v>-1011</v>
          </cell>
          <cell r="G40">
            <v>-674</v>
          </cell>
          <cell r="H40">
            <v>0</v>
          </cell>
          <cell r="I40">
            <v>0</v>
          </cell>
          <cell r="J40">
            <v>-3707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4"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52">
          <cell r="B52">
            <v>769796.44</v>
          </cell>
          <cell r="C52">
            <v>0</v>
          </cell>
          <cell r="D52">
            <v>530077.39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B53">
            <v>0</v>
          </cell>
          <cell r="C53">
            <v>188881.38</v>
          </cell>
          <cell r="D53">
            <v>0</v>
          </cell>
          <cell r="E53">
            <v>198596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563901.92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187014.52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674788.42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842816.97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130898.89</v>
          </cell>
          <cell r="K58">
            <v>0</v>
          </cell>
          <cell r="L58">
            <v>0</v>
          </cell>
        </row>
        <row r="59"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669137.9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681109.43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1"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873075.89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</row>
        <row r="62"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804040.19</v>
          </cell>
          <cell r="O62">
            <v>0</v>
          </cell>
          <cell r="P62">
            <v>0</v>
          </cell>
          <cell r="Q62">
            <v>0</v>
          </cell>
        </row>
        <row r="63"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429345.32</v>
          </cell>
          <cell r="P63">
            <v>0</v>
          </cell>
          <cell r="Q63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230880.45</v>
          </cell>
          <cell r="Q64">
            <v>0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</sheetData>
      <sheetData sheetId="2">
        <row r="34">
          <cell r="B34">
            <v>-49716.6</v>
          </cell>
          <cell r="C34">
            <v>-9382.6</v>
          </cell>
          <cell r="D34">
            <v>-41688.5</v>
          </cell>
          <cell r="E34">
            <v>-17053.8</v>
          </cell>
          <cell r="F34">
            <v>-43924.5</v>
          </cell>
          <cell r="G34">
            <v>-8595.7</v>
          </cell>
          <cell r="H34">
            <v>-38343.1</v>
          </cell>
          <cell r="I34">
            <v>-67191.8</v>
          </cell>
          <cell r="J34">
            <v>-9769.6</v>
          </cell>
          <cell r="K34">
            <v>-58441.3</v>
          </cell>
          <cell r="L34">
            <v>-45648.8</v>
          </cell>
          <cell r="M34">
            <v>-42561.4</v>
          </cell>
          <cell r="N34">
            <v>-41116.6</v>
          </cell>
          <cell r="O34">
            <v>-19904.7</v>
          </cell>
          <cell r="P34">
            <v>-14688.8</v>
          </cell>
        </row>
        <row r="36"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-537.5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4"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52">
          <cell r="B52">
            <v>491021.01</v>
          </cell>
          <cell r="C52">
            <v>0</v>
          </cell>
          <cell r="D52">
            <v>313995.26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B53">
            <v>0</v>
          </cell>
          <cell r="C53">
            <v>114242.64</v>
          </cell>
          <cell r="D53">
            <v>0</v>
          </cell>
          <cell r="E53">
            <v>120552.24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439453.96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128309.5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451912.59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535890.6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76773.14</v>
          </cell>
          <cell r="K58">
            <v>0</v>
          </cell>
          <cell r="L58">
            <v>0</v>
          </cell>
        </row>
        <row r="59"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420639.65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452275.46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587633.96</v>
          </cell>
          <cell r="N61">
            <v>0</v>
          </cell>
          <cell r="O61">
            <v>0</v>
          </cell>
          <cell r="P61">
            <v>0</v>
          </cell>
        </row>
        <row r="62"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574476.52</v>
          </cell>
          <cell r="O62">
            <v>0</v>
          </cell>
          <cell r="P62">
            <v>0</v>
          </cell>
        </row>
        <row r="63"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257646.9</v>
          </cell>
          <cell r="P63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132978.68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N65">
            <v>0</v>
          </cell>
          <cell r="O65">
            <v>0</v>
          </cell>
          <cell r="P65">
            <v>0</v>
          </cell>
        </row>
      </sheetData>
      <sheetData sheetId="3">
        <row r="34">
          <cell r="B34">
            <v>-31424.4</v>
          </cell>
          <cell r="C34">
            <v>-5878.1</v>
          </cell>
          <cell r="D34">
            <v>-25245.3</v>
          </cell>
          <cell r="E34">
            <v>-8114.1</v>
          </cell>
          <cell r="F34">
            <v>-24024.1</v>
          </cell>
          <cell r="G34">
            <v>-4394.6</v>
          </cell>
          <cell r="H34">
            <v>-28762.7</v>
          </cell>
          <cell r="I34">
            <v>-41722.9</v>
          </cell>
          <cell r="J34">
            <v>-4661.2</v>
          </cell>
          <cell r="K34">
            <v>-34615</v>
          </cell>
          <cell r="L34">
            <v>-28229.5</v>
          </cell>
          <cell r="M34">
            <v>-28418.7</v>
          </cell>
          <cell r="N34">
            <v>-26539.6</v>
          </cell>
          <cell r="O34">
            <v>-11072.5</v>
          </cell>
          <cell r="P34">
            <v>-7064.9</v>
          </cell>
        </row>
        <row r="36"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-537.5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4"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52">
          <cell r="B52">
            <v>259640.94</v>
          </cell>
          <cell r="C52">
            <v>0</v>
          </cell>
          <cell r="D52">
            <v>169550.57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B53">
            <v>0</v>
          </cell>
          <cell r="C53">
            <v>63794.25</v>
          </cell>
          <cell r="D53">
            <v>0</v>
          </cell>
          <cell r="E53">
            <v>58688.18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209566.85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63997.13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277893.06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277678.2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33953.38</v>
          </cell>
          <cell r="K58">
            <v>0</v>
          </cell>
          <cell r="L58">
            <v>0</v>
          </cell>
        </row>
        <row r="59"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212517.24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260882.84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336601.11</v>
          </cell>
          <cell r="N61">
            <v>0</v>
          </cell>
          <cell r="O61">
            <v>0</v>
          </cell>
          <cell r="P61">
            <v>0</v>
          </cell>
        </row>
        <row r="62"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339811.79</v>
          </cell>
          <cell r="O62">
            <v>0</v>
          </cell>
          <cell r="P62">
            <v>0</v>
          </cell>
        </row>
        <row r="63"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141279.98</v>
          </cell>
          <cell r="P63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68405.38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N65">
            <v>0</v>
          </cell>
          <cell r="O65">
            <v>0</v>
          </cell>
          <cell r="P65">
            <v>0</v>
          </cell>
        </row>
      </sheetData>
      <sheetData sheetId="4">
        <row r="34">
          <cell r="B34">
            <v>-62977.8</v>
          </cell>
          <cell r="C34">
            <v>-12508.7</v>
          </cell>
          <cell r="D34">
            <v>-56377.3</v>
          </cell>
          <cell r="E34">
            <v>-21229.1</v>
          </cell>
          <cell r="F34">
            <v>-51329.1</v>
          </cell>
          <cell r="G34">
            <v>-10793</v>
          </cell>
          <cell r="H34">
            <v>-47902</v>
          </cell>
          <cell r="I34">
            <v>-82714.8</v>
          </cell>
          <cell r="J34">
            <v>-13661.1</v>
          </cell>
          <cell r="K34">
            <v>-74957.6</v>
          </cell>
          <cell r="L34">
            <v>-58695</v>
          </cell>
          <cell r="M34">
            <v>-52649.2</v>
          </cell>
          <cell r="N34">
            <v>-50740</v>
          </cell>
          <cell r="O34">
            <v>-31033.1</v>
          </cell>
          <cell r="P34">
            <v>-23525.3</v>
          </cell>
        </row>
        <row r="36"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-537.5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4"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52">
          <cell r="B52">
            <v>815173.29</v>
          </cell>
          <cell r="C52">
            <v>0</v>
          </cell>
          <cell r="D52">
            <v>553661.82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B53">
            <v>0</v>
          </cell>
          <cell r="C53">
            <v>199072.91</v>
          </cell>
          <cell r="D53">
            <v>0</v>
          </cell>
          <cell r="E53">
            <v>204179.78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664436.73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202075.96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708502.95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882527.32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141165.44</v>
          </cell>
          <cell r="K58">
            <v>0</v>
          </cell>
          <cell r="L58">
            <v>0</v>
          </cell>
        </row>
        <row r="59"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695179.47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703860.45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919016.34</v>
          </cell>
          <cell r="N61">
            <v>0</v>
          </cell>
          <cell r="O61">
            <v>0</v>
          </cell>
          <cell r="P61">
            <v>0</v>
          </cell>
        </row>
        <row r="62"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849868.22</v>
          </cell>
          <cell r="O62">
            <v>0</v>
          </cell>
          <cell r="P62">
            <v>0</v>
          </cell>
        </row>
        <row r="63"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445127.49</v>
          </cell>
          <cell r="P63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245131.13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N65">
            <v>0</v>
          </cell>
          <cell r="O65">
            <v>0</v>
          </cell>
          <cell r="P65">
            <v>0</v>
          </cell>
        </row>
      </sheetData>
      <sheetData sheetId="5">
        <row r="34">
          <cell r="B34">
            <v>-62083.4</v>
          </cell>
          <cell r="C34">
            <v>-13162.3</v>
          </cell>
          <cell r="D34">
            <v>-55934.4</v>
          </cell>
          <cell r="E34">
            <v>-20975.4</v>
          </cell>
          <cell r="F34">
            <v>-49583.3</v>
          </cell>
          <cell r="G34">
            <v>-11223</v>
          </cell>
          <cell r="H34">
            <v>-47149.5</v>
          </cell>
          <cell r="I34">
            <v>-82723.4</v>
          </cell>
          <cell r="J34">
            <v>-12986</v>
          </cell>
          <cell r="K34">
            <v>-75852</v>
          </cell>
          <cell r="L34">
            <v>-57503.9</v>
          </cell>
          <cell r="M34">
            <v>-50142.3</v>
          </cell>
          <cell r="N34">
            <v>-48194.4</v>
          </cell>
          <cell r="O34">
            <v>-31531.9</v>
          </cell>
          <cell r="P34">
            <v>-23241.5</v>
          </cell>
        </row>
        <row r="36"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-537.5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4"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52">
          <cell r="B52">
            <v>851230.71</v>
          </cell>
          <cell r="C52">
            <v>0</v>
          </cell>
          <cell r="D52">
            <v>587005.66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B53">
            <v>0</v>
          </cell>
          <cell r="C53">
            <v>209977.14</v>
          </cell>
          <cell r="D53">
            <v>0</v>
          </cell>
          <cell r="E53">
            <v>218365.89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690386.4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214367.97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745927.94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927602.94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142729.81</v>
          </cell>
          <cell r="K58">
            <v>734723.38</v>
          </cell>
          <cell r="L58">
            <v>0</v>
          </cell>
        </row>
        <row r="59"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739170.46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961892.93</v>
          </cell>
          <cell r="N61">
            <v>0</v>
          </cell>
          <cell r="O61">
            <v>0</v>
          </cell>
          <cell r="P61">
            <v>0</v>
          </cell>
        </row>
        <row r="62"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893339.08</v>
          </cell>
          <cell r="O62">
            <v>0</v>
          </cell>
          <cell r="P62">
            <v>0</v>
          </cell>
        </row>
        <row r="63"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466139.35</v>
          </cell>
          <cell r="P63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255764.78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N65">
            <v>0</v>
          </cell>
          <cell r="O65">
            <v>0</v>
          </cell>
          <cell r="P65">
            <v>0</v>
          </cell>
        </row>
      </sheetData>
      <sheetData sheetId="6">
        <row r="34">
          <cell r="B34">
            <v>-64758</v>
          </cell>
          <cell r="C34">
            <v>-12904.3</v>
          </cell>
          <cell r="D34">
            <v>-55427</v>
          </cell>
          <cell r="E34">
            <v>-21078.6</v>
          </cell>
          <cell r="F34">
            <v>-50301.4</v>
          </cell>
          <cell r="G34">
            <v>-10840.3</v>
          </cell>
          <cell r="H34">
            <v>-47674.1</v>
          </cell>
          <cell r="I34">
            <v>-84116.6</v>
          </cell>
          <cell r="J34">
            <v>-12005.6</v>
          </cell>
          <cell r="K34">
            <v>-74359.9</v>
          </cell>
          <cell r="L34">
            <v>-58222</v>
          </cell>
          <cell r="M34">
            <v>-50985.1</v>
          </cell>
          <cell r="N34">
            <v>-49080.2</v>
          </cell>
          <cell r="O34">
            <v>-31673.8</v>
          </cell>
          <cell r="P34">
            <v>-23086.7</v>
          </cell>
        </row>
        <row r="36"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-537.5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4"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52">
          <cell r="B52">
            <v>875744.29</v>
          </cell>
          <cell r="C52">
            <v>0</v>
          </cell>
          <cell r="D52">
            <v>596251.75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B53">
            <v>0</v>
          </cell>
          <cell r="C53">
            <v>217542.85</v>
          </cell>
          <cell r="D53">
            <v>0</v>
          </cell>
          <cell r="E53">
            <v>221977.44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710770.17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219647.84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765690.4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962624.82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138094</v>
          </cell>
          <cell r="K58">
            <v>0</v>
          </cell>
          <cell r="L58">
            <v>0</v>
          </cell>
        </row>
        <row r="59"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736572.12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763307.81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993616.84</v>
          </cell>
          <cell r="N61">
            <v>0</v>
          </cell>
          <cell r="O61">
            <v>0</v>
          </cell>
          <cell r="P61">
            <v>0</v>
          </cell>
        </row>
        <row r="62"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912219.68</v>
          </cell>
          <cell r="O62">
            <v>0</v>
          </cell>
          <cell r="P62">
            <v>0</v>
          </cell>
        </row>
        <row r="63"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469189.61</v>
          </cell>
          <cell r="P63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260559.17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N65">
            <v>0</v>
          </cell>
          <cell r="O65">
            <v>0</v>
          </cell>
          <cell r="P65">
            <v>0</v>
          </cell>
        </row>
      </sheetData>
      <sheetData sheetId="7">
        <row r="34">
          <cell r="B34">
            <v>-62646.7</v>
          </cell>
          <cell r="C34">
            <v>-13046.2</v>
          </cell>
          <cell r="D34">
            <v>-54751.9</v>
          </cell>
          <cell r="E34">
            <v>-19964.9</v>
          </cell>
          <cell r="F34">
            <v>-44857.6</v>
          </cell>
          <cell r="G34">
            <v>-10814.5</v>
          </cell>
          <cell r="H34">
            <v>-44612.5</v>
          </cell>
          <cell r="I34">
            <v>-81583.9</v>
          </cell>
          <cell r="J34">
            <v>-11468.1</v>
          </cell>
          <cell r="K34">
            <v>-73964.3</v>
          </cell>
          <cell r="L34">
            <v>-57555.5</v>
          </cell>
          <cell r="M34">
            <v>-49484.4</v>
          </cell>
          <cell r="N34">
            <v>-47085</v>
          </cell>
          <cell r="O34">
            <v>-30289.2</v>
          </cell>
          <cell r="P34">
            <v>-23645.7</v>
          </cell>
        </row>
        <row r="36"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-537.5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4"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52">
          <cell r="B52">
            <v>863382.65</v>
          </cell>
          <cell r="C52">
            <v>0</v>
          </cell>
          <cell r="D52">
            <v>598188.8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B53">
            <v>0</v>
          </cell>
          <cell r="C53">
            <v>214984.88</v>
          </cell>
          <cell r="D53">
            <v>0</v>
          </cell>
          <cell r="E53">
            <v>221259.96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648621.39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220229.21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742409.45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951595.83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124996.79</v>
          </cell>
          <cell r="K58">
            <v>0</v>
          </cell>
          <cell r="L58">
            <v>0</v>
          </cell>
        </row>
        <row r="59"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751126.16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760900.46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986239.47</v>
          </cell>
          <cell r="N61">
            <v>0</v>
          </cell>
          <cell r="O61">
            <v>0</v>
          </cell>
          <cell r="P61">
            <v>0</v>
          </cell>
        </row>
        <row r="62"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906526.81</v>
          </cell>
          <cell r="O62">
            <v>0</v>
          </cell>
          <cell r="P62">
            <v>0</v>
          </cell>
        </row>
        <row r="63"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474409.97</v>
          </cell>
          <cell r="P63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261801.22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N65">
            <v>0</v>
          </cell>
          <cell r="O65">
            <v>0</v>
          </cell>
          <cell r="P65">
            <v>0</v>
          </cell>
        </row>
      </sheetData>
      <sheetData sheetId="8">
        <row r="34">
          <cell r="B34">
            <v>-67811</v>
          </cell>
          <cell r="C34">
            <v>-14250.2</v>
          </cell>
          <cell r="D34">
            <v>-58725.1</v>
          </cell>
          <cell r="E34">
            <v>-21504.3</v>
          </cell>
          <cell r="F34">
            <v>-52193.4</v>
          </cell>
          <cell r="G34">
            <v>-12044.3</v>
          </cell>
          <cell r="H34">
            <v>-49037.2</v>
          </cell>
          <cell r="I34">
            <v>-87780.2</v>
          </cell>
          <cell r="J34">
            <v>-6376.9</v>
          </cell>
          <cell r="K34">
            <v>-79429.6</v>
          </cell>
          <cell r="L34">
            <v>-59972.1</v>
          </cell>
          <cell r="M34">
            <v>-53079.2</v>
          </cell>
          <cell r="N34">
            <v>-50391.7</v>
          </cell>
          <cell r="O34">
            <v>-31428.7</v>
          </cell>
          <cell r="P34">
            <v>-24131.6</v>
          </cell>
          <cell r="Q34">
            <v>0</v>
          </cell>
        </row>
        <row r="36">
          <cell r="B36">
            <v>-2322</v>
          </cell>
          <cell r="C36">
            <v>0</v>
          </cell>
          <cell r="D36">
            <v>0</v>
          </cell>
          <cell r="E36">
            <v>0</v>
          </cell>
          <cell r="F36">
            <v>-34768.91</v>
          </cell>
          <cell r="G36">
            <v>-774</v>
          </cell>
          <cell r="H36">
            <v>-17658.6</v>
          </cell>
          <cell r="I36">
            <v>-1918.21</v>
          </cell>
          <cell r="J36">
            <v>0</v>
          </cell>
          <cell r="K36">
            <v>-2687.52</v>
          </cell>
          <cell r="L36">
            <v>-2644.88</v>
          </cell>
          <cell r="M36">
            <v>0</v>
          </cell>
          <cell r="N36">
            <v>0</v>
          </cell>
          <cell r="O36">
            <v>-5443.38</v>
          </cell>
          <cell r="P36">
            <v>-2874.79</v>
          </cell>
          <cell r="Q36">
            <v>-11146.88</v>
          </cell>
        </row>
        <row r="37"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-537.5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4"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52">
          <cell r="B52">
            <v>870542.37</v>
          </cell>
          <cell r="C52">
            <v>0</v>
          </cell>
          <cell r="D52">
            <v>586516.56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B53">
            <v>0</v>
          </cell>
          <cell r="C53">
            <v>213227.3</v>
          </cell>
          <cell r="D53">
            <v>0</v>
          </cell>
          <cell r="E53">
            <v>216157.49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671398.11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217189.17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734028.17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936719.08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67277.62</v>
          </cell>
          <cell r="K58">
            <v>0</v>
          </cell>
          <cell r="L58">
            <v>0</v>
          </cell>
        </row>
        <row r="59"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741327.27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750592.74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1"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977333.41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</row>
        <row r="62"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901258.34</v>
          </cell>
          <cell r="O62">
            <v>0</v>
          </cell>
          <cell r="P62">
            <v>0</v>
          </cell>
          <cell r="Q62">
            <v>0</v>
          </cell>
        </row>
        <row r="63"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457435.6</v>
          </cell>
          <cell r="P63">
            <v>0</v>
          </cell>
          <cell r="Q63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256064.02</v>
          </cell>
          <cell r="Q64">
            <v>0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</sheetData>
      <sheetData sheetId="9">
        <row r="34">
          <cell r="B34">
            <v>-63253</v>
          </cell>
          <cell r="C34">
            <v>-12263.6</v>
          </cell>
          <cell r="D34">
            <v>-50830.3</v>
          </cell>
          <cell r="E34">
            <v>-21168.9</v>
          </cell>
          <cell r="F34">
            <v>-57598.5</v>
          </cell>
          <cell r="G34">
            <v>-10861.8</v>
          </cell>
          <cell r="H34">
            <v>-47966.5</v>
          </cell>
          <cell r="I34">
            <v>-84572.4</v>
          </cell>
          <cell r="J34">
            <v>-10453.3</v>
          </cell>
          <cell r="K34">
            <v>-72369</v>
          </cell>
          <cell r="L34">
            <v>-56312.8</v>
          </cell>
          <cell r="M34">
            <v>-54407.9</v>
          </cell>
          <cell r="N34">
            <v>-53504.9</v>
          </cell>
          <cell r="O34">
            <v>-24772.3</v>
          </cell>
          <cell r="P34">
            <v>-18769.5</v>
          </cell>
        </row>
        <row r="36"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-537.5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4"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52">
          <cell r="B52">
            <v>593632.26</v>
          </cell>
          <cell r="C52">
            <v>0</v>
          </cell>
          <cell r="D52">
            <v>369233.62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B53">
            <v>0</v>
          </cell>
          <cell r="C53">
            <v>136727.8</v>
          </cell>
          <cell r="D53">
            <v>0</v>
          </cell>
          <cell r="E53">
            <v>142360.46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530042.32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152317.66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533950.24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628904.47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81505.25</v>
          </cell>
          <cell r="K58">
            <v>0</v>
          </cell>
          <cell r="L58">
            <v>0</v>
          </cell>
        </row>
        <row r="59"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492801.09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526607.38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697542.98</v>
          </cell>
          <cell r="N61">
            <v>0</v>
          </cell>
          <cell r="O61">
            <v>0</v>
          </cell>
          <cell r="P61">
            <v>0</v>
          </cell>
        </row>
        <row r="62"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686305.19</v>
          </cell>
          <cell r="O62">
            <v>0</v>
          </cell>
          <cell r="P62">
            <v>0</v>
          </cell>
        </row>
        <row r="63"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289377.51</v>
          </cell>
          <cell r="P63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154193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N65">
            <v>0</v>
          </cell>
          <cell r="O65">
            <v>0</v>
          </cell>
          <cell r="P65">
            <v>0</v>
          </cell>
        </row>
      </sheetData>
      <sheetData sheetId="10">
        <row r="34">
          <cell r="B34">
            <v>-44290</v>
          </cell>
          <cell r="C34">
            <v>-9485.8</v>
          </cell>
          <cell r="D34">
            <v>-33875.4</v>
          </cell>
          <cell r="E34">
            <v>-11450.9</v>
          </cell>
          <cell r="F34">
            <v>-39349.3</v>
          </cell>
          <cell r="G34">
            <v>-6032.9</v>
          </cell>
          <cell r="H34">
            <v>-36992.9</v>
          </cell>
          <cell r="I34">
            <v>-53741.4</v>
          </cell>
          <cell r="J34">
            <v>-5805</v>
          </cell>
          <cell r="K34">
            <v>-46693.7</v>
          </cell>
          <cell r="L34">
            <v>-39228.9</v>
          </cell>
          <cell r="M34">
            <v>-40850</v>
          </cell>
          <cell r="N34">
            <v>-37526.1</v>
          </cell>
          <cell r="O34">
            <v>-16189.5</v>
          </cell>
          <cell r="P34">
            <v>-10479.1</v>
          </cell>
        </row>
        <row r="36"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-537.5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4"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52">
          <cell r="B52">
            <v>315323.45</v>
          </cell>
          <cell r="C52">
            <v>0</v>
          </cell>
          <cell r="D52">
            <v>194326.19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B53">
            <v>0</v>
          </cell>
          <cell r="C53">
            <v>78713.21</v>
          </cell>
          <cell r="D53">
            <v>0</v>
          </cell>
          <cell r="E53">
            <v>68139.3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282927.83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72805.49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307762.55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316372.59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41647.22</v>
          </cell>
          <cell r="K58">
            <v>0</v>
          </cell>
          <cell r="L58">
            <v>0</v>
          </cell>
        </row>
        <row r="59"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245138.32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303365.22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392384.07</v>
          </cell>
          <cell r="N61">
            <v>0</v>
          </cell>
          <cell r="O61">
            <v>0</v>
          </cell>
          <cell r="P61">
            <v>0</v>
          </cell>
        </row>
        <row r="62"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403000.56</v>
          </cell>
          <cell r="O62">
            <v>0</v>
          </cell>
          <cell r="P62">
            <v>0</v>
          </cell>
        </row>
        <row r="63"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161952.5</v>
          </cell>
          <cell r="P63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78589.02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N65">
            <v>0</v>
          </cell>
          <cell r="O65">
            <v>0</v>
          </cell>
          <cell r="P65">
            <v>0</v>
          </cell>
        </row>
      </sheetData>
      <sheetData sheetId="11">
        <row r="34">
          <cell r="B34">
            <v>-63962.5</v>
          </cell>
          <cell r="C34">
            <v>-13093.5</v>
          </cell>
          <cell r="D34">
            <v>-56936.3</v>
          </cell>
          <cell r="E34">
            <v>-21491.4</v>
          </cell>
          <cell r="F34">
            <v>-52322.4</v>
          </cell>
          <cell r="G34">
            <v>-11085.4</v>
          </cell>
          <cell r="H34">
            <v>-49058.7</v>
          </cell>
          <cell r="I34">
            <v>-82658.9</v>
          </cell>
          <cell r="J34">
            <v>-12697.9</v>
          </cell>
          <cell r="K34">
            <v>-73904.1</v>
          </cell>
          <cell r="L34">
            <v>-59193.8</v>
          </cell>
          <cell r="M34">
            <v>-52189.1</v>
          </cell>
          <cell r="N34">
            <v>-50193.9</v>
          </cell>
          <cell r="O34">
            <v>-31703.9</v>
          </cell>
          <cell r="P34">
            <v>-23619.9</v>
          </cell>
        </row>
        <row r="36"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-537.5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4"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52">
          <cell r="B52">
            <v>802338.72</v>
          </cell>
          <cell r="C52">
            <v>0</v>
          </cell>
          <cell r="D52">
            <v>575996.16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B53">
            <v>0</v>
          </cell>
          <cell r="C53">
            <v>204836.12</v>
          </cell>
          <cell r="D53">
            <v>0</v>
          </cell>
          <cell r="E53">
            <v>212847.23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668481.07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208363.05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723142.75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892787.27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137779.96</v>
          </cell>
          <cell r="K58">
            <v>0</v>
          </cell>
          <cell r="L58">
            <v>0</v>
          </cell>
        </row>
        <row r="59"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703976.32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720554.76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931061.72</v>
          </cell>
          <cell r="N61">
            <v>0</v>
          </cell>
          <cell r="O61">
            <v>0</v>
          </cell>
          <cell r="P61">
            <v>0</v>
          </cell>
        </row>
        <row r="62"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860753.99</v>
          </cell>
          <cell r="O62">
            <v>0</v>
          </cell>
          <cell r="P62">
            <v>0</v>
          </cell>
        </row>
        <row r="63"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454443.9</v>
          </cell>
          <cell r="P63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251416.31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N65">
            <v>0</v>
          </cell>
          <cell r="O65">
            <v>0</v>
          </cell>
          <cell r="P65">
            <v>0</v>
          </cell>
        </row>
      </sheetData>
      <sheetData sheetId="12">
        <row r="34">
          <cell r="B34">
            <v>-57594.2</v>
          </cell>
          <cell r="C34">
            <v>-11270.3</v>
          </cell>
          <cell r="D34">
            <v>-51359.2</v>
          </cell>
          <cell r="E34">
            <v>-19530.6</v>
          </cell>
          <cell r="F34">
            <v>-45107</v>
          </cell>
          <cell r="G34">
            <v>-9683.6</v>
          </cell>
          <cell r="H34">
            <v>-41813.2</v>
          </cell>
          <cell r="I34">
            <v>-73263.4</v>
          </cell>
          <cell r="J34">
            <v>-12762.4</v>
          </cell>
          <cell r="K34">
            <v>-68219.5</v>
          </cell>
          <cell r="L34">
            <v>-52554.6</v>
          </cell>
          <cell r="M34">
            <v>-45373.6</v>
          </cell>
          <cell r="N34">
            <v>-43494.5</v>
          </cell>
          <cell r="O34">
            <v>-28147.8</v>
          </cell>
          <cell r="P34">
            <v>-21697.8</v>
          </cell>
          <cell r="Q34">
            <v>0</v>
          </cell>
        </row>
        <row r="36"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-537.5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40857.1</v>
          </cell>
        </row>
        <row r="43">
          <cell r="H43">
            <v>-68907.66</v>
          </cell>
        </row>
        <row r="44"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52">
          <cell r="B52">
            <v>841248.29</v>
          </cell>
          <cell r="C52">
            <v>0</v>
          </cell>
          <cell r="D52">
            <v>589573.32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B53">
            <v>0</v>
          </cell>
          <cell r="C53">
            <v>203537.05</v>
          </cell>
          <cell r="D53">
            <v>0</v>
          </cell>
          <cell r="E53">
            <v>216391.02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691132.03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210548.27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681019.62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913814.06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147858.2</v>
          </cell>
          <cell r="K58">
            <v>0</v>
          </cell>
          <cell r="L58">
            <v>0</v>
          </cell>
        </row>
        <row r="59"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732564.08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737275.02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1"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956043.7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</row>
        <row r="62"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869840.84</v>
          </cell>
          <cell r="O62">
            <v>0</v>
          </cell>
          <cell r="P62">
            <v>0</v>
          </cell>
          <cell r="Q62">
            <v>0</v>
          </cell>
        </row>
        <row r="63"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458776.21</v>
          </cell>
          <cell r="P63">
            <v>0</v>
          </cell>
          <cell r="Q63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254362.05</v>
          </cell>
          <cell r="Q64">
            <v>0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</sheetData>
      <sheetData sheetId="13">
        <row r="34">
          <cell r="B34">
            <v>-53294.2</v>
          </cell>
          <cell r="C34">
            <v>-10259.8</v>
          </cell>
          <cell r="D34">
            <v>-48723.3</v>
          </cell>
          <cell r="E34">
            <v>-17802</v>
          </cell>
          <cell r="F34">
            <v>-41753</v>
          </cell>
          <cell r="G34">
            <v>-8746.2</v>
          </cell>
          <cell r="H34">
            <v>-38979.5</v>
          </cell>
          <cell r="I34">
            <v>-69152.6</v>
          </cell>
          <cell r="J34">
            <v>-11567</v>
          </cell>
          <cell r="K34">
            <v>-65114.9</v>
          </cell>
          <cell r="L34">
            <v>-48792.1</v>
          </cell>
          <cell r="M34">
            <v>-41808.9</v>
          </cell>
          <cell r="N34">
            <v>-38704.3</v>
          </cell>
          <cell r="O34">
            <v>-26251.5</v>
          </cell>
          <cell r="P34">
            <v>-20201.4</v>
          </cell>
        </row>
        <row r="36"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-537.5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4"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52">
          <cell r="B52">
            <v>828596.14</v>
          </cell>
          <cell r="C52">
            <v>0</v>
          </cell>
          <cell r="D52">
            <v>570418.05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B53">
            <v>0</v>
          </cell>
          <cell r="C53">
            <v>199423.1</v>
          </cell>
          <cell r="D53">
            <v>0</v>
          </cell>
          <cell r="E53">
            <v>209948.25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683159.59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207774.57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733737.26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903200.25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145118.25</v>
          </cell>
          <cell r="K58">
            <v>0</v>
          </cell>
          <cell r="L58">
            <v>0</v>
          </cell>
        </row>
        <row r="59"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718705.08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716407.44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928261.2</v>
          </cell>
          <cell r="N61">
            <v>0</v>
          </cell>
          <cell r="O61">
            <v>0</v>
          </cell>
          <cell r="P61">
            <v>0</v>
          </cell>
        </row>
        <row r="62"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847568.93</v>
          </cell>
          <cell r="O62">
            <v>0</v>
          </cell>
          <cell r="P62">
            <v>0</v>
          </cell>
        </row>
        <row r="63"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447150.32</v>
          </cell>
          <cell r="P63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248374.79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N65">
            <v>0</v>
          </cell>
          <cell r="O65">
            <v>0</v>
          </cell>
          <cell r="P65">
            <v>0</v>
          </cell>
        </row>
      </sheetData>
      <sheetData sheetId="14">
        <row r="34">
          <cell r="B34">
            <v>-56889</v>
          </cell>
          <cell r="C34">
            <v>-10762.9</v>
          </cell>
          <cell r="D34">
            <v>-50206.8</v>
          </cell>
          <cell r="E34">
            <v>-18769.5</v>
          </cell>
          <cell r="F34">
            <v>-42918.3</v>
          </cell>
          <cell r="G34">
            <v>-9137.5</v>
          </cell>
          <cell r="H34">
            <v>-40303.9</v>
          </cell>
          <cell r="I34">
            <v>-74179.3</v>
          </cell>
          <cell r="J34">
            <v>-11906.7</v>
          </cell>
          <cell r="K34">
            <v>-68800</v>
          </cell>
          <cell r="L34">
            <v>-50340.1</v>
          </cell>
          <cell r="M34">
            <v>-45059.7</v>
          </cell>
          <cell r="N34">
            <v>-40880.1</v>
          </cell>
          <cell r="O34">
            <v>-27326.5</v>
          </cell>
          <cell r="P34">
            <v>-21766.6</v>
          </cell>
        </row>
        <row r="36"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-537.5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4">
          <cell r="B44">
            <v>6196.79</v>
          </cell>
          <cell r="C44">
            <v>1357.06</v>
          </cell>
          <cell r="D44">
            <v>2457.23</v>
          </cell>
          <cell r="E44">
            <v>538.68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3982.7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52">
          <cell r="B52">
            <v>876129.65</v>
          </cell>
          <cell r="C52">
            <v>0</v>
          </cell>
          <cell r="D52">
            <v>598598.9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B53">
            <v>0</v>
          </cell>
          <cell r="C53">
            <v>211555.51</v>
          </cell>
          <cell r="D53">
            <v>0</v>
          </cell>
          <cell r="E53">
            <v>219977.00999999998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693159.42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216400.41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758183.1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933517.71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147248.48</v>
          </cell>
          <cell r="K58">
            <v>0</v>
          </cell>
          <cell r="L58">
            <v>0</v>
          </cell>
        </row>
        <row r="59"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756265.45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743687.56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977045.6</v>
          </cell>
          <cell r="N61">
            <v>0</v>
          </cell>
          <cell r="O61">
            <v>0</v>
          </cell>
          <cell r="P61">
            <v>0</v>
          </cell>
        </row>
        <row r="62"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890198.33</v>
          </cell>
          <cell r="O62">
            <v>0</v>
          </cell>
          <cell r="P62">
            <v>0</v>
          </cell>
        </row>
        <row r="63"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468666.2</v>
          </cell>
          <cell r="P63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262573.68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N65">
            <v>0</v>
          </cell>
          <cell r="O65">
            <v>0</v>
          </cell>
          <cell r="P65">
            <v>0</v>
          </cell>
        </row>
      </sheetData>
      <sheetData sheetId="15">
        <row r="34">
          <cell r="B34">
            <v>-61429.8</v>
          </cell>
          <cell r="C34">
            <v>-11975.5</v>
          </cell>
          <cell r="D34">
            <v>-54984.1</v>
          </cell>
          <cell r="E34">
            <v>-20081</v>
          </cell>
          <cell r="F34">
            <v>-49944.5</v>
          </cell>
          <cell r="G34">
            <v>-10345.8</v>
          </cell>
          <cell r="H34">
            <v>-47261.3</v>
          </cell>
          <cell r="I34">
            <v>-84507.9</v>
          </cell>
          <cell r="J34">
            <v>-12444.2</v>
          </cell>
          <cell r="K34">
            <v>-77064.6</v>
          </cell>
          <cell r="L34">
            <v>-54704.6</v>
          </cell>
          <cell r="M34">
            <v>-48886.7</v>
          </cell>
          <cell r="N34">
            <v>-44939.3</v>
          </cell>
          <cell r="O34">
            <v>-29807.6</v>
          </cell>
          <cell r="P34">
            <v>-22364.3</v>
          </cell>
        </row>
        <row r="36">
          <cell r="B36">
            <v>-29834.45</v>
          </cell>
          <cell r="C36">
            <v>-12486.85</v>
          </cell>
          <cell r="D36">
            <v>-15987.08</v>
          </cell>
          <cell r="E36">
            <v>-17068.67</v>
          </cell>
          <cell r="F36">
            <v>-110685.26</v>
          </cell>
          <cell r="G36">
            <v>-21051.96</v>
          </cell>
          <cell r="H36">
            <v>-60318.71</v>
          </cell>
          <cell r="I36">
            <v>-46658.18</v>
          </cell>
          <cell r="J36">
            <v>0</v>
          </cell>
          <cell r="K36">
            <v>-17969.61</v>
          </cell>
          <cell r="L36">
            <v>-80534.7</v>
          </cell>
          <cell r="M36">
            <v>-51685</v>
          </cell>
          <cell r="N36">
            <v>-90430.99</v>
          </cell>
          <cell r="O36">
            <v>-10394.7</v>
          </cell>
          <cell r="P36">
            <v>-14090.42</v>
          </cell>
        </row>
        <row r="37"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-2687.5</v>
          </cell>
          <cell r="G38">
            <v>0</v>
          </cell>
          <cell r="H38">
            <v>0</v>
          </cell>
          <cell r="I38">
            <v>-537.5</v>
          </cell>
          <cell r="J38">
            <v>-2687.5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4"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52">
          <cell r="B52">
            <v>819713.57</v>
          </cell>
          <cell r="C52">
            <v>0</v>
          </cell>
          <cell r="D52">
            <v>562440.59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B53">
            <v>0</v>
          </cell>
          <cell r="C53">
            <v>193676.8</v>
          </cell>
          <cell r="D53">
            <v>0</v>
          </cell>
          <cell r="E53">
            <v>196369.9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563566.13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190301.08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679140.36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863170.9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126521.04</v>
          </cell>
          <cell r="K58">
            <v>0</v>
          </cell>
          <cell r="L58">
            <v>0</v>
          </cell>
        </row>
        <row r="59"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710056.57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655300.47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922649.95</v>
          </cell>
          <cell r="N61">
            <v>0</v>
          </cell>
          <cell r="O61">
            <v>0</v>
          </cell>
          <cell r="P61">
            <v>0</v>
          </cell>
        </row>
        <row r="62"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796992.9</v>
          </cell>
          <cell r="O62">
            <v>0</v>
          </cell>
          <cell r="P62">
            <v>0</v>
          </cell>
        </row>
        <row r="63"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448536.09</v>
          </cell>
          <cell r="P63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241959.5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N65">
            <v>0</v>
          </cell>
          <cell r="O65">
            <v>0</v>
          </cell>
          <cell r="P65">
            <v>0</v>
          </cell>
        </row>
      </sheetData>
      <sheetData sheetId="16">
        <row r="34">
          <cell r="B34">
            <v>-54377.8</v>
          </cell>
          <cell r="C34">
            <v>-10500.6</v>
          </cell>
          <cell r="D34">
            <v>-44750.1</v>
          </cell>
          <cell r="E34">
            <v>-18395.4</v>
          </cell>
          <cell r="F34">
            <v>-50589.5</v>
          </cell>
          <cell r="G34">
            <v>-9081.6</v>
          </cell>
          <cell r="H34">
            <v>-45094.1</v>
          </cell>
          <cell r="I34">
            <v>-76436.8</v>
          </cell>
          <cell r="J34">
            <v>-10586.6</v>
          </cell>
          <cell r="K34">
            <v>-67802.4</v>
          </cell>
          <cell r="L34">
            <v>-49415.6</v>
          </cell>
          <cell r="M34">
            <v>-46655</v>
          </cell>
          <cell r="N34">
            <v>-45304.8</v>
          </cell>
          <cell r="O34">
            <v>-20975.4</v>
          </cell>
          <cell r="P34">
            <v>-16911.9</v>
          </cell>
        </row>
        <row r="36"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-537.5</v>
          </cell>
          <cell r="G38">
            <v>0</v>
          </cell>
          <cell r="H38">
            <v>0</v>
          </cell>
          <cell r="I38">
            <v>-537.5</v>
          </cell>
          <cell r="J38">
            <v>-537.5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4"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52">
          <cell r="B52">
            <v>557154.69</v>
          </cell>
          <cell r="C52">
            <v>0</v>
          </cell>
          <cell r="D52">
            <v>354344.65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B53">
            <v>0</v>
          </cell>
          <cell r="C53">
            <v>127654.7</v>
          </cell>
          <cell r="D53">
            <v>0</v>
          </cell>
          <cell r="E53">
            <v>136460.68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489621.92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142243.54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492764.83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587541.01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79769.83</v>
          </cell>
          <cell r="K58">
            <v>0</v>
          </cell>
          <cell r="L58">
            <v>0</v>
          </cell>
        </row>
        <row r="59"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466117.63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504301.73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671562.39</v>
          </cell>
          <cell r="N61">
            <v>0</v>
          </cell>
          <cell r="O61">
            <v>0</v>
          </cell>
          <cell r="P61">
            <v>0</v>
          </cell>
        </row>
        <row r="62"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640814.44</v>
          </cell>
          <cell r="O62">
            <v>0</v>
          </cell>
          <cell r="P62">
            <v>0</v>
          </cell>
        </row>
        <row r="63"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278125.68</v>
          </cell>
          <cell r="P63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143603.67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N65">
            <v>0</v>
          </cell>
          <cell r="O65">
            <v>0</v>
          </cell>
          <cell r="P65">
            <v>0</v>
          </cell>
        </row>
      </sheetData>
      <sheetData sheetId="17">
        <row r="34">
          <cell r="B34">
            <v>-35870.6</v>
          </cell>
          <cell r="C34">
            <v>-8213</v>
          </cell>
          <cell r="D34">
            <v>-29209.9</v>
          </cell>
          <cell r="E34">
            <v>-9584.7</v>
          </cell>
          <cell r="F34">
            <v>-34782.7</v>
          </cell>
          <cell r="G34">
            <v>-4803.1</v>
          </cell>
          <cell r="H34">
            <v>-31880.2</v>
          </cell>
          <cell r="I34">
            <v>-48284.7</v>
          </cell>
          <cell r="J34">
            <v>-5357.8</v>
          </cell>
          <cell r="K34">
            <v>-42006.7</v>
          </cell>
          <cell r="L34">
            <v>-32839.1</v>
          </cell>
          <cell r="M34">
            <v>-33445.4</v>
          </cell>
          <cell r="N34">
            <v>-30508.5</v>
          </cell>
          <cell r="O34">
            <v>-13011.8</v>
          </cell>
          <cell r="P34">
            <v>-9438.5</v>
          </cell>
        </row>
        <row r="36"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-537.5</v>
          </cell>
          <cell r="G38">
            <v>0</v>
          </cell>
          <cell r="H38">
            <v>0</v>
          </cell>
          <cell r="I38">
            <v>-537.5</v>
          </cell>
          <cell r="J38">
            <v>-537.5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4"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52">
          <cell r="B52">
            <v>307949.58</v>
          </cell>
          <cell r="C52">
            <v>0</v>
          </cell>
          <cell r="D52">
            <v>196863.74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B53">
            <v>0</v>
          </cell>
          <cell r="C53">
            <v>78684.85</v>
          </cell>
          <cell r="D53">
            <v>0</v>
          </cell>
          <cell r="E53">
            <v>68143.99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280721.91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74284.99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304587.55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320885.63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36333.99</v>
          </cell>
          <cell r="K58">
            <v>0</v>
          </cell>
          <cell r="L58">
            <v>0</v>
          </cell>
        </row>
        <row r="59"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243979.51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309296.44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408680.5</v>
          </cell>
          <cell r="N61">
            <v>0</v>
          </cell>
          <cell r="O61">
            <v>0</v>
          </cell>
          <cell r="P61">
            <v>0</v>
          </cell>
        </row>
        <row r="62"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384140.8</v>
          </cell>
          <cell r="O62">
            <v>0</v>
          </cell>
          <cell r="P62">
            <v>0</v>
          </cell>
        </row>
        <row r="63"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161899.23</v>
          </cell>
          <cell r="P63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78653.01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N65">
            <v>0</v>
          </cell>
          <cell r="O65">
            <v>0</v>
          </cell>
          <cell r="P65">
            <v>0</v>
          </cell>
        </row>
      </sheetData>
      <sheetData sheetId="18">
        <row r="34">
          <cell r="B34">
            <v>-56605.2</v>
          </cell>
          <cell r="C34">
            <v>-10840.3</v>
          </cell>
          <cell r="D34">
            <v>-51041</v>
          </cell>
          <cell r="E34">
            <v>-19866</v>
          </cell>
          <cell r="F34">
            <v>-46177.7</v>
          </cell>
          <cell r="G34">
            <v>-9687.9</v>
          </cell>
          <cell r="H34">
            <v>-45094.1</v>
          </cell>
          <cell r="I34">
            <v>-74768.4</v>
          </cell>
          <cell r="J34">
            <v>-11330.5</v>
          </cell>
          <cell r="K34">
            <v>-70464.1</v>
          </cell>
          <cell r="L34">
            <v>-53040.5</v>
          </cell>
          <cell r="M34">
            <v>-45954.1</v>
          </cell>
          <cell r="N34">
            <v>-41826.1</v>
          </cell>
          <cell r="O34">
            <v>-27477</v>
          </cell>
          <cell r="P34">
            <v>-22317</v>
          </cell>
        </row>
        <row r="36"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-537.5</v>
          </cell>
          <cell r="G38">
            <v>0</v>
          </cell>
          <cell r="H38">
            <v>0</v>
          </cell>
          <cell r="I38">
            <v>-537.5</v>
          </cell>
          <cell r="J38">
            <v>-537.5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4"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52">
          <cell r="B52">
            <v>763352.01</v>
          </cell>
          <cell r="C52">
            <v>0</v>
          </cell>
          <cell r="D52">
            <v>547802.67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B53">
            <v>0</v>
          </cell>
          <cell r="C53">
            <v>192233.33</v>
          </cell>
          <cell r="D53">
            <v>0</v>
          </cell>
          <cell r="E53">
            <v>202498.27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642795.3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195986.7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693502.97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841381.88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118990.7</v>
          </cell>
          <cell r="K58">
            <v>0</v>
          </cell>
          <cell r="L58">
            <v>0</v>
          </cell>
        </row>
        <row r="59"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681568.55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684334.57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890153.28</v>
          </cell>
          <cell r="N61">
            <v>0</v>
          </cell>
          <cell r="O61">
            <v>0</v>
          </cell>
          <cell r="P61">
            <v>0</v>
          </cell>
        </row>
        <row r="62"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792251.33</v>
          </cell>
          <cell r="O62">
            <v>0</v>
          </cell>
          <cell r="P62">
            <v>0</v>
          </cell>
        </row>
        <row r="63"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432075.97</v>
          </cell>
          <cell r="P63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244521.77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N65">
            <v>0</v>
          </cell>
          <cell r="O65">
            <v>0</v>
          </cell>
          <cell r="P65">
            <v>0</v>
          </cell>
        </row>
      </sheetData>
      <sheetData sheetId="19">
        <row r="34">
          <cell r="B34">
            <v>-49755.3</v>
          </cell>
          <cell r="C34">
            <v>-10625.3</v>
          </cell>
          <cell r="D34">
            <v>-50636.8</v>
          </cell>
          <cell r="E34">
            <v>-19246.8</v>
          </cell>
          <cell r="F34">
            <v>-42729.1</v>
          </cell>
          <cell r="G34">
            <v>-9116</v>
          </cell>
          <cell r="H34">
            <v>-41512.2</v>
          </cell>
          <cell r="I34">
            <v>-70102.9</v>
          </cell>
          <cell r="J34">
            <v>-11872.3</v>
          </cell>
          <cell r="K34">
            <v>-64809.6</v>
          </cell>
          <cell r="L34">
            <v>-50692.7</v>
          </cell>
          <cell r="M34">
            <v>-45532.7</v>
          </cell>
          <cell r="N34">
            <v>-41052.1</v>
          </cell>
          <cell r="O34">
            <v>-27502.8</v>
          </cell>
          <cell r="P34">
            <v>-20842.1</v>
          </cell>
        </row>
        <row r="36"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-537.5</v>
          </cell>
          <cell r="G38">
            <v>0</v>
          </cell>
          <cell r="H38">
            <v>0</v>
          </cell>
          <cell r="I38">
            <v>-537.5</v>
          </cell>
          <cell r="J38">
            <v>-537.5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4"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52">
          <cell r="B52">
            <v>762420.37</v>
          </cell>
          <cell r="C52">
            <v>0</v>
          </cell>
          <cell r="D52">
            <v>586090.77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B53">
            <v>0</v>
          </cell>
          <cell r="C53">
            <v>204246.72</v>
          </cell>
          <cell r="D53">
            <v>0</v>
          </cell>
          <cell r="E53">
            <v>217080.21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674443.15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209059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742695.73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873685.64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141124.16</v>
          </cell>
          <cell r="K58">
            <v>0</v>
          </cell>
          <cell r="L58">
            <v>0</v>
          </cell>
        </row>
        <row r="59"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689833.89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721574.33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934000.02</v>
          </cell>
          <cell r="N61">
            <v>0</v>
          </cell>
          <cell r="O61">
            <v>0</v>
          </cell>
          <cell r="P61">
            <v>0</v>
          </cell>
        </row>
        <row r="62"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854806.86</v>
          </cell>
          <cell r="O62">
            <v>0</v>
          </cell>
          <cell r="P62">
            <v>0</v>
          </cell>
        </row>
        <row r="63"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448062.7</v>
          </cell>
          <cell r="P63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253723.78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N65">
            <v>0</v>
          </cell>
          <cell r="O65">
            <v>0</v>
          </cell>
          <cell r="P65">
            <v>0</v>
          </cell>
        </row>
      </sheetData>
      <sheetData sheetId="20">
        <row r="34">
          <cell r="B34">
            <v>-50705.6</v>
          </cell>
          <cell r="C34">
            <v>-10827.4</v>
          </cell>
          <cell r="D34">
            <v>-50636.8</v>
          </cell>
          <cell r="E34">
            <v>-19470.4</v>
          </cell>
          <cell r="F34">
            <v>-42638.8</v>
          </cell>
          <cell r="G34">
            <v>-9004.2</v>
          </cell>
          <cell r="H34">
            <v>-40592</v>
          </cell>
          <cell r="I34">
            <v>-74699.6</v>
          </cell>
          <cell r="J34">
            <v>-12719.4</v>
          </cell>
          <cell r="K34">
            <v>-69380.5</v>
          </cell>
          <cell r="L34">
            <v>-51741.9</v>
          </cell>
          <cell r="M34">
            <v>-44608.2</v>
          </cell>
          <cell r="N34">
            <v>-42152.9</v>
          </cell>
          <cell r="O34">
            <v>-28190.8</v>
          </cell>
          <cell r="P34">
            <v>-21684.9</v>
          </cell>
        </row>
        <row r="36"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-537.5</v>
          </cell>
          <cell r="G38">
            <v>0</v>
          </cell>
          <cell r="H38">
            <v>0</v>
          </cell>
          <cell r="I38">
            <v>-537.5</v>
          </cell>
          <cell r="J38">
            <v>-537.5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4">
          <cell r="B44">
            <v>283005.22</v>
          </cell>
          <cell r="C44">
            <v>0</v>
          </cell>
          <cell r="D44">
            <v>82087.54</v>
          </cell>
          <cell r="E44">
            <v>397.36</v>
          </cell>
          <cell r="F44">
            <v>43570.2</v>
          </cell>
          <cell r="G44">
            <v>74300.05</v>
          </cell>
          <cell r="H44">
            <v>163907.66</v>
          </cell>
          <cell r="I44">
            <v>227955.45</v>
          </cell>
          <cell r="J44">
            <v>274133.23</v>
          </cell>
          <cell r="K44">
            <v>155700.64</v>
          </cell>
          <cell r="L44">
            <v>14359.33</v>
          </cell>
          <cell r="M44">
            <v>296494.34</v>
          </cell>
          <cell r="N44">
            <v>346126.09</v>
          </cell>
          <cell r="O44">
            <v>14424.61</v>
          </cell>
          <cell r="P44">
            <v>2207.4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52">
          <cell r="B52">
            <v>1045136.12</v>
          </cell>
          <cell r="C52">
            <v>0</v>
          </cell>
          <cell r="D52">
            <v>676854.49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B53">
            <v>0</v>
          </cell>
          <cell r="C53">
            <v>206018.35</v>
          </cell>
          <cell r="D53">
            <v>0</v>
          </cell>
          <cell r="E53">
            <v>218856.25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735975.3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288589.62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923752.29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1172129.94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425910.74</v>
          </cell>
          <cell r="K58">
            <v>0</v>
          </cell>
          <cell r="L58">
            <v>0</v>
          </cell>
        </row>
        <row r="59"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890921.68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760418.61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1261560.31</v>
          </cell>
          <cell r="N61">
            <v>0</v>
          </cell>
          <cell r="O61">
            <v>0</v>
          </cell>
          <cell r="P61">
            <v>0</v>
          </cell>
        </row>
        <row r="62"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1235259.33</v>
          </cell>
          <cell r="O62">
            <v>0</v>
          </cell>
          <cell r="P62">
            <v>0</v>
          </cell>
        </row>
        <row r="63"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475298.86</v>
          </cell>
          <cell r="P63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262951.06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N65">
            <v>0</v>
          </cell>
          <cell r="O65">
            <v>0</v>
          </cell>
          <cell r="P65">
            <v>0</v>
          </cell>
        </row>
      </sheetData>
      <sheetData sheetId="21">
        <row r="34">
          <cell r="B34">
            <v>-44186.8</v>
          </cell>
          <cell r="C34">
            <v>-11235.9</v>
          </cell>
          <cell r="D34">
            <v>-49862.8</v>
          </cell>
          <cell r="E34">
            <v>-18683.5</v>
          </cell>
          <cell r="F34">
            <v>-42763.5</v>
          </cell>
          <cell r="G34">
            <v>-9597.6</v>
          </cell>
          <cell r="H34">
            <v>-40127.6</v>
          </cell>
          <cell r="I34">
            <v>-74003</v>
          </cell>
          <cell r="J34">
            <v>-12538.8</v>
          </cell>
          <cell r="K34">
            <v>-65011.7</v>
          </cell>
          <cell r="L34">
            <v>-50568</v>
          </cell>
          <cell r="M34">
            <v>-43494.5</v>
          </cell>
          <cell r="N34">
            <v>-40905.9</v>
          </cell>
          <cell r="O34">
            <v>-27889.8</v>
          </cell>
          <cell r="P34">
            <v>-21138.8</v>
          </cell>
        </row>
        <row r="36"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-537.5</v>
          </cell>
          <cell r="G38">
            <v>0</v>
          </cell>
          <cell r="H38">
            <v>0</v>
          </cell>
          <cell r="I38">
            <v>-537.5</v>
          </cell>
          <cell r="J38">
            <v>-537.5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4"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52">
          <cell r="B52">
            <v>668130.31</v>
          </cell>
          <cell r="C52">
            <v>0</v>
          </cell>
          <cell r="D52">
            <v>587019.91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B53">
            <v>0</v>
          </cell>
          <cell r="C53">
            <v>207894</v>
          </cell>
          <cell r="D53">
            <v>0</v>
          </cell>
          <cell r="E53">
            <v>214858.13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676238.93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210677.97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737666.27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925332.25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146577.37</v>
          </cell>
          <cell r="K58">
            <v>0</v>
          </cell>
          <cell r="L58">
            <v>0</v>
          </cell>
        </row>
        <row r="59"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703584.47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735965.03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953670.58</v>
          </cell>
          <cell r="N61">
            <v>0</v>
          </cell>
          <cell r="O61">
            <v>0</v>
          </cell>
          <cell r="P61">
            <v>0</v>
          </cell>
        </row>
        <row r="62"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876914.58</v>
          </cell>
          <cell r="O62">
            <v>0</v>
          </cell>
          <cell r="P62">
            <v>0</v>
          </cell>
        </row>
        <row r="63"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459541.98</v>
          </cell>
          <cell r="P63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259178.85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N65">
            <v>0</v>
          </cell>
          <cell r="O65">
            <v>0</v>
          </cell>
          <cell r="P65">
            <v>0</v>
          </cell>
        </row>
      </sheetData>
      <sheetData sheetId="22">
        <row r="34">
          <cell r="B34">
            <v>-50241.2</v>
          </cell>
          <cell r="C34">
            <v>-12719.4</v>
          </cell>
          <cell r="D34">
            <v>-53143.7</v>
          </cell>
          <cell r="E34">
            <v>-19393</v>
          </cell>
          <cell r="F34">
            <v>-46818.4</v>
          </cell>
          <cell r="G34">
            <v>-9877.1</v>
          </cell>
          <cell r="H34">
            <v>-43580.5</v>
          </cell>
          <cell r="I34">
            <v>-78737.3</v>
          </cell>
          <cell r="J34">
            <v>-12087.3</v>
          </cell>
          <cell r="K34">
            <v>-69715.9</v>
          </cell>
          <cell r="L34">
            <v>-53793</v>
          </cell>
          <cell r="M34">
            <v>-48744.8</v>
          </cell>
          <cell r="N34">
            <v>-44044.9</v>
          </cell>
          <cell r="O34">
            <v>-29532.4</v>
          </cell>
          <cell r="P34">
            <v>-22661</v>
          </cell>
        </row>
        <row r="36">
          <cell r="B36">
            <v>-23013.88</v>
          </cell>
          <cell r="C36">
            <v>-7479.47</v>
          </cell>
          <cell r="D36">
            <v>-14992.03</v>
          </cell>
          <cell r="E36">
            <v>-7146.4</v>
          </cell>
          <cell r="F36">
            <v>-46937.21</v>
          </cell>
          <cell r="G36">
            <v>-10657.08</v>
          </cell>
          <cell r="H36">
            <v>-35197.95</v>
          </cell>
          <cell r="I36">
            <v>-42231.92</v>
          </cell>
          <cell r="J36">
            <v>-967.5</v>
          </cell>
          <cell r="K36">
            <v>-23348.07</v>
          </cell>
          <cell r="L36">
            <v>-31182.37</v>
          </cell>
          <cell r="M36">
            <v>-51103.04</v>
          </cell>
          <cell r="N36">
            <v>-42674.75</v>
          </cell>
          <cell r="O36">
            <v>-18053.21</v>
          </cell>
          <cell r="P36">
            <v>-14961.14</v>
          </cell>
        </row>
        <row r="37"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-537.5</v>
          </cell>
          <cell r="G38">
            <v>0</v>
          </cell>
          <cell r="H38">
            <v>-3225</v>
          </cell>
          <cell r="I38">
            <v>-537.5</v>
          </cell>
          <cell r="J38">
            <v>-537.5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4">
          <cell r="B44">
            <v>59739.95</v>
          </cell>
          <cell r="C44">
            <v>28134.39</v>
          </cell>
          <cell r="D44">
            <v>63822.73</v>
          </cell>
          <cell r="E44">
            <v>24137.5</v>
          </cell>
          <cell r="F44">
            <v>23980.2</v>
          </cell>
          <cell r="G44">
            <v>25794.49</v>
          </cell>
          <cell r="H44">
            <v>49147.69</v>
          </cell>
          <cell r="I44">
            <v>94260.92</v>
          </cell>
          <cell r="J44">
            <v>0</v>
          </cell>
          <cell r="K44">
            <v>49253.01</v>
          </cell>
          <cell r="L44">
            <v>36221.44</v>
          </cell>
          <cell r="M44">
            <v>13614.45</v>
          </cell>
          <cell r="N44">
            <v>75177.63</v>
          </cell>
          <cell r="O44">
            <v>22046.52</v>
          </cell>
          <cell r="P44">
            <v>30575.23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52">
          <cell r="B52">
            <v>728788.54</v>
          </cell>
          <cell r="C52">
            <v>0</v>
          </cell>
          <cell r="D52">
            <v>616921.56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B53">
            <v>0</v>
          </cell>
          <cell r="C53">
            <v>224217.35</v>
          </cell>
          <cell r="D53">
            <v>0</v>
          </cell>
          <cell r="E53">
            <v>229912.51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651148.19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214561.74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731288.33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943727.86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134157.61</v>
          </cell>
          <cell r="K58">
            <v>0</v>
          </cell>
          <cell r="L58">
            <v>0</v>
          </cell>
        </row>
        <row r="59"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705729.73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717103.35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897441.51</v>
          </cell>
          <cell r="N61">
            <v>0</v>
          </cell>
          <cell r="O61">
            <v>0</v>
          </cell>
          <cell r="P61">
            <v>0</v>
          </cell>
        </row>
        <row r="62"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885278.59</v>
          </cell>
          <cell r="O62">
            <v>0</v>
          </cell>
          <cell r="P62">
            <v>0</v>
          </cell>
        </row>
        <row r="63"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458606.74</v>
          </cell>
          <cell r="P63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270700.56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N65">
            <v>0</v>
          </cell>
          <cell r="O65">
            <v>0</v>
          </cell>
          <cell r="P65">
            <v>0</v>
          </cell>
        </row>
      </sheetData>
      <sheetData sheetId="23">
        <row r="34">
          <cell r="B34">
            <v>-43774</v>
          </cell>
          <cell r="C34">
            <v>-10952.1</v>
          </cell>
          <cell r="D34">
            <v>-43726.7</v>
          </cell>
          <cell r="E34">
            <v>-18502.9</v>
          </cell>
          <cell r="F34">
            <v>-48237.4</v>
          </cell>
          <cell r="G34">
            <v>-8268.9</v>
          </cell>
          <cell r="H34">
            <v>-39676.1</v>
          </cell>
          <cell r="I34">
            <v>-70197.5</v>
          </cell>
          <cell r="J34">
            <v>-9623.4</v>
          </cell>
          <cell r="K34">
            <v>-57964</v>
          </cell>
          <cell r="L34">
            <v>-48155.7</v>
          </cell>
          <cell r="M34">
            <v>-45257.5</v>
          </cell>
          <cell r="N34">
            <v>-43262.3</v>
          </cell>
          <cell r="O34">
            <v>-21353.8</v>
          </cell>
          <cell r="P34">
            <v>-16374.4</v>
          </cell>
        </row>
        <row r="36"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-537.5</v>
          </cell>
          <cell r="G38">
            <v>0</v>
          </cell>
          <cell r="H38">
            <v>-537.5</v>
          </cell>
          <cell r="I38">
            <v>-537.5</v>
          </cell>
          <cell r="J38">
            <v>-537.5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4"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52">
          <cell r="B52">
            <v>435971.34</v>
          </cell>
          <cell r="C52">
            <v>0</v>
          </cell>
          <cell r="D52">
            <v>337645.21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B53">
            <v>0</v>
          </cell>
          <cell r="C53">
            <v>126199.52</v>
          </cell>
          <cell r="D53">
            <v>0</v>
          </cell>
          <cell r="E53">
            <v>129279.42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477285.01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120427.54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467434.4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559052.85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75745.57</v>
          </cell>
          <cell r="K58">
            <v>0</v>
          </cell>
          <cell r="L58">
            <v>0</v>
          </cell>
        </row>
        <row r="59"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415332.86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479862.38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628592.42</v>
          </cell>
          <cell r="N61">
            <v>0</v>
          </cell>
          <cell r="O61">
            <v>0</v>
          </cell>
          <cell r="P61">
            <v>0</v>
          </cell>
        </row>
        <row r="62"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594797.52</v>
          </cell>
          <cell r="O62">
            <v>0</v>
          </cell>
          <cell r="P62">
            <v>0</v>
          </cell>
        </row>
        <row r="63"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270230.99</v>
          </cell>
          <cell r="P63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141723.16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N65">
            <v>0</v>
          </cell>
          <cell r="O65">
            <v>0</v>
          </cell>
          <cell r="P65">
            <v>0</v>
          </cell>
        </row>
      </sheetData>
      <sheetData sheetId="24">
        <row r="34">
          <cell r="B34">
            <v>-30977.2</v>
          </cell>
          <cell r="C34">
            <v>-7869</v>
          </cell>
          <cell r="D34">
            <v>-29734.5</v>
          </cell>
          <cell r="E34">
            <v>-10874.7</v>
          </cell>
          <cell r="F34">
            <v>-31497.5</v>
          </cell>
          <cell r="G34">
            <v>-1947.9</v>
          </cell>
          <cell r="H34">
            <v>-30134.4</v>
          </cell>
          <cell r="I34">
            <v>-46108.9</v>
          </cell>
          <cell r="J34">
            <v>-4923.5</v>
          </cell>
          <cell r="K34">
            <v>-38063.6</v>
          </cell>
          <cell r="L34">
            <v>-33595.9</v>
          </cell>
          <cell r="M34">
            <v>-34769.8</v>
          </cell>
          <cell r="N34">
            <v>-30207.5</v>
          </cell>
          <cell r="O34">
            <v>-13248.3</v>
          </cell>
          <cell r="P34">
            <v>-8909.6</v>
          </cell>
        </row>
        <row r="36"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-537.5</v>
          </cell>
          <cell r="G38">
            <v>0</v>
          </cell>
          <cell r="H38">
            <v>-537.5</v>
          </cell>
          <cell r="I38">
            <v>-537.5</v>
          </cell>
          <cell r="J38">
            <v>-537.5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4"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52">
          <cell r="B52">
            <v>249511.78</v>
          </cell>
          <cell r="C52">
            <v>0</v>
          </cell>
          <cell r="D52">
            <v>186308.4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B53">
            <v>0</v>
          </cell>
          <cell r="C53">
            <v>74088.07</v>
          </cell>
          <cell r="D53">
            <v>0</v>
          </cell>
          <cell r="E53">
            <v>67215.26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262708.77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28880.19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285209.57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299217.38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37439.63</v>
          </cell>
          <cell r="K58">
            <v>0</v>
          </cell>
          <cell r="L58">
            <v>0</v>
          </cell>
        </row>
        <row r="59"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229274.08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293230.68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373262.73</v>
          </cell>
          <cell r="N61">
            <v>0</v>
          </cell>
          <cell r="O61">
            <v>0</v>
          </cell>
          <cell r="P61">
            <v>0</v>
          </cell>
        </row>
        <row r="62"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358259.27</v>
          </cell>
          <cell r="O62">
            <v>0</v>
          </cell>
          <cell r="P62">
            <v>0</v>
          </cell>
        </row>
        <row r="63"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157225.41</v>
          </cell>
          <cell r="P63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79145.94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N65">
            <v>0</v>
          </cell>
          <cell r="O65">
            <v>0</v>
          </cell>
          <cell r="P65">
            <v>0</v>
          </cell>
        </row>
      </sheetData>
      <sheetData sheetId="25">
        <row r="34">
          <cell r="B34">
            <v>-61339.5</v>
          </cell>
          <cell r="C34">
            <v>-12659.2</v>
          </cell>
          <cell r="D34">
            <v>-55500.1</v>
          </cell>
          <cell r="E34">
            <v>-21160.3</v>
          </cell>
          <cell r="F34">
            <v>-47738.6</v>
          </cell>
          <cell r="G34">
            <v>-10474.8</v>
          </cell>
          <cell r="H34">
            <v>-46913</v>
          </cell>
          <cell r="I34">
            <v>-80865.8</v>
          </cell>
          <cell r="J34">
            <v>-10676.9</v>
          </cell>
          <cell r="K34">
            <v>-73972.9</v>
          </cell>
          <cell r="L34">
            <v>-58733.7</v>
          </cell>
          <cell r="M34">
            <v>-50791.6</v>
          </cell>
          <cell r="N34">
            <v>-43657.9</v>
          </cell>
          <cell r="O34">
            <v>-30254.8</v>
          </cell>
          <cell r="P34">
            <v>-23336.1</v>
          </cell>
        </row>
        <row r="36"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-537.5</v>
          </cell>
          <cell r="G38">
            <v>0</v>
          </cell>
          <cell r="H38">
            <v>-537.5</v>
          </cell>
          <cell r="I38">
            <v>-537.5</v>
          </cell>
          <cell r="J38">
            <v>-537.5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4"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52">
          <cell r="B52">
            <v>803072.72</v>
          </cell>
          <cell r="C52">
            <v>0</v>
          </cell>
          <cell r="D52">
            <v>568575.58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B53">
            <v>0</v>
          </cell>
          <cell r="C53">
            <v>199812.27</v>
          </cell>
          <cell r="D53">
            <v>0</v>
          </cell>
          <cell r="E53">
            <v>210652.19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651253.86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203311.79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724152.53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886083.52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121229.96</v>
          </cell>
          <cell r="K58">
            <v>0</v>
          </cell>
          <cell r="L58">
            <v>0</v>
          </cell>
        </row>
        <row r="59"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719700.6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713208.39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923725.56</v>
          </cell>
          <cell r="N61">
            <v>0</v>
          </cell>
          <cell r="O61">
            <v>0</v>
          </cell>
          <cell r="P61">
            <v>0</v>
          </cell>
        </row>
        <row r="62"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788578.29</v>
          </cell>
          <cell r="O62">
            <v>0</v>
          </cell>
          <cell r="P62">
            <v>0</v>
          </cell>
        </row>
        <row r="63"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446158.06</v>
          </cell>
          <cell r="P63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249279.33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N65">
            <v>0</v>
          </cell>
          <cell r="O65">
            <v>0</v>
          </cell>
          <cell r="P65">
            <v>0</v>
          </cell>
        </row>
      </sheetData>
      <sheetData sheetId="26">
        <row r="34">
          <cell r="B34">
            <v>-57985.5</v>
          </cell>
          <cell r="C34">
            <v>-11154.2</v>
          </cell>
          <cell r="D34">
            <v>-51823.6</v>
          </cell>
          <cell r="E34">
            <v>-18980.2</v>
          </cell>
          <cell r="F34">
            <v>-43378.4</v>
          </cell>
          <cell r="G34">
            <v>-9550.3</v>
          </cell>
          <cell r="H34">
            <v>-40927.4</v>
          </cell>
          <cell r="I34">
            <v>-74936.1</v>
          </cell>
          <cell r="J34">
            <v>-11493.9</v>
          </cell>
          <cell r="K34">
            <v>-67626.1</v>
          </cell>
          <cell r="L34">
            <v>-52124.6</v>
          </cell>
          <cell r="M34">
            <v>-45936.9</v>
          </cell>
          <cell r="N34">
            <v>-42260.4</v>
          </cell>
          <cell r="O34">
            <v>-27816.7</v>
          </cell>
          <cell r="P34">
            <v>-21633.3</v>
          </cell>
        </row>
        <row r="36"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-537.5</v>
          </cell>
          <cell r="G38">
            <v>0</v>
          </cell>
          <cell r="H38">
            <v>-537.5</v>
          </cell>
          <cell r="I38">
            <v>-537.5</v>
          </cell>
          <cell r="J38">
            <v>-537.5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3"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-96238.21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52">
          <cell r="B52">
            <v>851604.8</v>
          </cell>
          <cell r="C52">
            <v>0</v>
          </cell>
          <cell r="D52">
            <v>588439.74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B53">
            <v>0</v>
          </cell>
          <cell r="C53">
            <v>207766.17</v>
          </cell>
          <cell r="D53">
            <v>0</v>
          </cell>
          <cell r="E53">
            <v>217826.66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674304.64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212601.11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648991.13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914173.56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134586.25</v>
          </cell>
          <cell r="K58">
            <v>0</v>
          </cell>
          <cell r="L58">
            <v>0</v>
          </cell>
        </row>
        <row r="59"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722432.91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731672.63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957472.41</v>
          </cell>
          <cell r="N61">
            <v>0</v>
          </cell>
          <cell r="O61">
            <v>0</v>
          </cell>
          <cell r="P61">
            <v>0</v>
          </cell>
        </row>
        <row r="62"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860935.3</v>
          </cell>
          <cell r="O62">
            <v>0</v>
          </cell>
          <cell r="P62">
            <v>0</v>
          </cell>
        </row>
        <row r="63"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459459.83</v>
          </cell>
          <cell r="P63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259782.69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N65">
            <v>0</v>
          </cell>
          <cell r="O65">
            <v>0</v>
          </cell>
          <cell r="P65">
            <v>0</v>
          </cell>
        </row>
      </sheetData>
      <sheetData sheetId="27">
        <row r="34">
          <cell r="B34">
            <v>-62651</v>
          </cell>
          <cell r="C34">
            <v>-11850.8</v>
          </cell>
          <cell r="D34">
            <v>-55169</v>
          </cell>
          <cell r="E34">
            <v>-20102.5</v>
          </cell>
          <cell r="F34">
            <v>-47373.1</v>
          </cell>
          <cell r="G34">
            <v>-10711.3</v>
          </cell>
          <cell r="H34">
            <v>-45838</v>
          </cell>
          <cell r="I34">
            <v>-79360.8</v>
          </cell>
          <cell r="J34">
            <v>-11614.3</v>
          </cell>
          <cell r="K34">
            <v>-74798.5</v>
          </cell>
          <cell r="L34">
            <v>-55590.4</v>
          </cell>
          <cell r="M34">
            <v>-50985.1</v>
          </cell>
          <cell r="N34">
            <v>-44057.8</v>
          </cell>
          <cell r="O34">
            <v>-29136.8</v>
          </cell>
          <cell r="P34">
            <v>-22807.2</v>
          </cell>
        </row>
        <row r="36"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-537.5</v>
          </cell>
          <cell r="G38">
            <v>0</v>
          </cell>
          <cell r="H38">
            <v>-537.5</v>
          </cell>
          <cell r="I38">
            <v>-537.5</v>
          </cell>
          <cell r="J38">
            <v>-537.5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4"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52">
          <cell r="B52">
            <v>838937.49</v>
          </cell>
          <cell r="C52">
            <v>0</v>
          </cell>
          <cell r="D52">
            <v>583681.88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B53">
            <v>0</v>
          </cell>
          <cell r="C53">
            <v>203618.77</v>
          </cell>
          <cell r="D53">
            <v>0</v>
          </cell>
          <cell r="E53">
            <v>217539.98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672679.87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212969.5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743795.31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897432.34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133809.54</v>
          </cell>
          <cell r="K58">
            <v>0</v>
          </cell>
          <cell r="L58">
            <v>0</v>
          </cell>
        </row>
        <row r="59"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722935.29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734016.48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954886.14</v>
          </cell>
          <cell r="N61">
            <v>0</v>
          </cell>
          <cell r="O61">
            <v>0</v>
          </cell>
          <cell r="P61">
            <v>0</v>
          </cell>
        </row>
        <row r="62"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844226.67</v>
          </cell>
          <cell r="O62">
            <v>0</v>
          </cell>
          <cell r="P62">
            <v>0</v>
          </cell>
        </row>
        <row r="63"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456749.03</v>
          </cell>
          <cell r="P63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255565.53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N65">
            <v>0</v>
          </cell>
          <cell r="O65">
            <v>0</v>
          </cell>
          <cell r="P65">
            <v>0</v>
          </cell>
        </row>
      </sheetData>
      <sheetData sheetId="28">
        <row r="34">
          <cell r="B34">
            <v>-59456.1</v>
          </cell>
          <cell r="C34">
            <v>-11674.5</v>
          </cell>
          <cell r="D34">
            <v>-53109.3</v>
          </cell>
          <cell r="E34">
            <v>-19754.2</v>
          </cell>
          <cell r="F34">
            <v>-42797.9</v>
          </cell>
          <cell r="G34">
            <v>-9309.5</v>
          </cell>
          <cell r="H34">
            <v>-40979</v>
          </cell>
          <cell r="I34">
            <v>-69698.7</v>
          </cell>
          <cell r="J34">
            <v>-11665.9</v>
          </cell>
          <cell r="K34">
            <v>-69311.7</v>
          </cell>
          <cell r="L34">
            <v>-54334.8</v>
          </cell>
          <cell r="M34">
            <v>-47747.2</v>
          </cell>
          <cell r="N34">
            <v>-42264.7</v>
          </cell>
          <cell r="O34">
            <v>-28676.7</v>
          </cell>
          <cell r="P34">
            <v>-22321.3</v>
          </cell>
        </row>
        <row r="36"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-619.2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-537.5</v>
          </cell>
          <cell r="G38">
            <v>0</v>
          </cell>
          <cell r="H38">
            <v>-537.5</v>
          </cell>
          <cell r="I38">
            <v>0</v>
          </cell>
          <cell r="J38">
            <v>-537.5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4"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52">
          <cell r="B52">
            <v>841267.03</v>
          </cell>
          <cell r="C52">
            <v>0</v>
          </cell>
          <cell r="D52">
            <v>579042.84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B53">
            <v>0</v>
          </cell>
          <cell r="C53">
            <v>203978.74</v>
          </cell>
          <cell r="D53">
            <v>0</v>
          </cell>
          <cell r="E53">
            <v>216382.52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643763.81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208353.62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712644.95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810640.57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141157.71</v>
          </cell>
          <cell r="K58">
            <v>0</v>
          </cell>
          <cell r="L58">
            <v>0</v>
          </cell>
        </row>
        <row r="59"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719087.53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728052.6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952418.51</v>
          </cell>
          <cell r="N61">
            <v>0</v>
          </cell>
          <cell r="O61">
            <v>0</v>
          </cell>
          <cell r="P61">
            <v>0</v>
          </cell>
        </row>
        <row r="62"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859731.62</v>
          </cell>
          <cell r="O62">
            <v>0</v>
          </cell>
          <cell r="P62">
            <v>0</v>
          </cell>
        </row>
        <row r="63"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456429.69</v>
          </cell>
          <cell r="P63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254585.13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N65">
            <v>0</v>
          </cell>
          <cell r="O65">
            <v>0</v>
          </cell>
          <cell r="P65">
            <v>0</v>
          </cell>
        </row>
      </sheetData>
      <sheetData sheetId="29">
        <row r="34">
          <cell r="B34">
            <v>-63670.1</v>
          </cell>
          <cell r="C34">
            <v>-12857</v>
          </cell>
          <cell r="D34">
            <v>-55556</v>
          </cell>
          <cell r="E34">
            <v>-19100.6</v>
          </cell>
          <cell r="F34">
            <v>-41925</v>
          </cell>
          <cell r="G34">
            <v>-10517.8</v>
          </cell>
          <cell r="H34">
            <v>-47884.8</v>
          </cell>
          <cell r="I34">
            <v>-84155.3</v>
          </cell>
          <cell r="J34">
            <v>-13016.1</v>
          </cell>
          <cell r="K34">
            <v>-70898.4</v>
          </cell>
          <cell r="L34">
            <v>-59507.7</v>
          </cell>
          <cell r="M34">
            <v>-54231.6</v>
          </cell>
          <cell r="N34">
            <v>-47532.2</v>
          </cell>
          <cell r="O34">
            <v>-30671.9</v>
          </cell>
          <cell r="P34">
            <v>-24359.5</v>
          </cell>
        </row>
        <row r="36">
          <cell r="B36">
            <v>-30831.83</v>
          </cell>
          <cell r="C36">
            <v>-3997.77</v>
          </cell>
          <cell r="D36">
            <v>-12948.73</v>
          </cell>
          <cell r="E36">
            <v>-6412.72</v>
          </cell>
          <cell r="F36">
            <v>-82582.52</v>
          </cell>
          <cell r="G36">
            <v>-29155.83</v>
          </cell>
          <cell r="H36">
            <v>-74733.37</v>
          </cell>
          <cell r="I36">
            <v>-28780.09</v>
          </cell>
          <cell r="J36">
            <v>0</v>
          </cell>
          <cell r="K36">
            <v>-26989.22</v>
          </cell>
          <cell r="L36">
            <v>-47386.11</v>
          </cell>
          <cell r="M36">
            <v>-19116.24</v>
          </cell>
          <cell r="N36">
            <v>-22788.58</v>
          </cell>
          <cell r="O36">
            <v>-5083.58</v>
          </cell>
          <cell r="P36">
            <v>-10114.58</v>
          </cell>
        </row>
        <row r="37"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-537.5</v>
          </cell>
          <cell r="G38">
            <v>0</v>
          </cell>
          <cell r="H38">
            <v>-537.5</v>
          </cell>
          <cell r="I38">
            <v>0</v>
          </cell>
          <cell r="J38">
            <v>-537.5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4"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52">
          <cell r="B52">
            <v>753278.87</v>
          </cell>
          <cell r="C52">
            <v>0</v>
          </cell>
          <cell r="D52">
            <v>516214.39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B53">
            <v>0</v>
          </cell>
          <cell r="C53">
            <v>183970.93</v>
          </cell>
          <cell r="D53">
            <v>0</v>
          </cell>
          <cell r="E53">
            <v>186484.38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475111.33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164565.21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633845.33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838231.21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138084.07</v>
          </cell>
          <cell r="K58">
            <v>0</v>
          </cell>
          <cell r="L58">
            <v>0</v>
          </cell>
        </row>
        <row r="59"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626360.84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668148.33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933229.43</v>
          </cell>
          <cell r="N61">
            <v>0</v>
          </cell>
          <cell r="O61">
            <v>0</v>
          </cell>
          <cell r="P61">
            <v>0</v>
          </cell>
        </row>
        <row r="62"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839614.92</v>
          </cell>
          <cell r="O62">
            <v>0</v>
          </cell>
          <cell r="P62">
            <v>0</v>
          </cell>
        </row>
        <row r="63"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443270.61</v>
          </cell>
          <cell r="P63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243608.15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N65">
            <v>0</v>
          </cell>
          <cell r="O65">
            <v>0</v>
          </cell>
          <cell r="P65">
            <v>0</v>
          </cell>
        </row>
      </sheetData>
      <sheetData sheetId="30">
        <row r="34">
          <cell r="B34">
            <v>-61322.3</v>
          </cell>
          <cell r="C34">
            <v>-11128.4</v>
          </cell>
          <cell r="D34">
            <v>-48009.5</v>
          </cell>
          <cell r="E34">
            <v>-18829.7</v>
          </cell>
          <cell r="F34">
            <v>-51716.1</v>
          </cell>
          <cell r="G34">
            <v>-9619.1</v>
          </cell>
          <cell r="H34">
            <v>-45786.4</v>
          </cell>
          <cell r="I34">
            <v>-79378</v>
          </cell>
          <cell r="J34">
            <v>-10556.5</v>
          </cell>
          <cell r="K34">
            <v>-68606.5</v>
          </cell>
          <cell r="L34">
            <v>-54498.2</v>
          </cell>
          <cell r="M34">
            <v>-52322.4</v>
          </cell>
          <cell r="N34">
            <v>-48955.5</v>
          </cell>
          <cell r="O34">
            <v>-23254.4</v>
          </cell>
          <cell r="P34">
            <v>-17036.6</v>
          </cell>
        </row>
        <row r="36"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-537.5</v>
          </cell>
          <cell r="G38">
            <v>0</v>
          </cell>
          <cell r="H38">
            <v>-537.5</v>
          </cell>
          <cell r="I38">
            <v>0</v>
          </cell>
          <cell r="J38">
            <v>-537.5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4"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52">
          <cell r="B52">
            <v>557689.84</v>
          </cell>
          <cell r="C52">
            <v>0</v>
          </cell>
          <cell r="D52">
            <v>350101.16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B53">
            <v>0</v>
          </cell>
          <cell r="C53">
            <v>126020.63</v>
          </cell>
          <cell r="D53">
            <v>0</v>
          </cell>
          <cell r="E53">
            <v>130149.51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488532.54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136712.12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492950.35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586683.97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80731.79</v>
          </cell>
          <cell r="K58">
            <v>0</v>
          </cell>
          <cell r="L58">
            <v>0</v>
          </cell>
        </row>
        <row r="59"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456500.23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491535.82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656849.58</v>
          </cell>
          <cell r="N61">
            <v>0</v>
          </cell>
          <cell r="O61">
            <v>0</v>
          </cell>
          <cell r="P61">
            <v>0</v>
          </cell>
        </row>
        <row r="62"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620493.33</v>
          </cell>
          <cell r="O62">
            <v>0</v>
          </cell>
          <cell r="P62">
            <v>0</v>
          </cell>
        </row>
        <row r="63"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275607.34</v>
          </cell>
          <cell r="P63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145744.81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N65">
            <v>0</v>
          </cell>
          <cell r="O65">
            <v>0</v>
          </cell>
          <cell r="P6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33"/>
  <dimension ref="A1:AC88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5" sqref="B5"/>
    </sheetView>
  </sheetViews>
  <sheetFormatPr defaultColWidth="9.00390625" defaultRowHeight="14.25"/>
  <cols>
    <col min="1" max="1" width="72.125" style="1" customWidth="1"/>
    <col min="2" max="4" width="18.375" style="1" customWidth="1"/>
    <col min="5" max="5" width="16.50390625" style="1" customWidth="1"/>
    <col min="6" max="6" width="17.125" style="1" customWidth="1"/>
    <col min="7" max="7" width="16.25390625" style="1" customWidth="1"/>
    <col min="8" max="8" width="18.75390625" style="1" customWidth="1"/>
    <col min="9" max="9" width="17.50390625" style="1" customWidth="1"/>
    <col min="10" max="11" width="17.00390625" style="1" customWidth="1"/>
    <col min="12" max="12" width="17.625" style="1" customWidth="1"/>
    <col min="13" max="13" width="18.125" style="1" customWidth="1"/>
    <col min="14" max="14" width="16.875" style="1" customWidth="1"/>
    <col min="15" max="15" width="17.375" style="1" customWidth="1"/>
    <col min="16" max="16" width="17.625" style="1" bestFit="1" customWidth="1"/>
    <col min="17" max="17" width="17.625" style="1" customWidth="1"/>
    <col min="18" max="18" width="20.125" style="1" bestFit="1" customWidth="1"/>
    <col min="19" max="19" width="9.375" style="1" bestFit="1" customWidth="1"/>
    <col min="20" max="20" width="13.50390625" style="1" bestFit="1" customWidth="1"/>
    <col min="21" max="16384" width="9.00390625" style="1" customWidth="1"/>
  </cols>
  <sheetData>
    <row r="1" spans="1:18" ht="2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</row>
    <row r="2" spans="1:18" ht="21">
      <c r="A2" s="68" t="s">
        <v>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</row>
    <row r="3" spans="1:18" ht="23.25" customHeight="1">
      <c r="A3" s="2"/>
      <c r="B3" s="3"/>
      <c r="C3" s="3"/>
      <c r="D3" s="3"/>
      <c r="E3" s="2" t="s">
        <v>2</v>
      </c>
      <c r="F3" s="4">
        <v>4.3</v>
      </c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2"/>
    </row>
    <row r="4" spans="1:18" ht="18.75" customHeight="1">
      <c r="A4" s="69" t="s">
        <v>3</v>
      </c>
      <c r="B4" s="70" t="s">
        <v>4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2"/>
      <c r="R4" s="73" t="s">
        <v>5</v>
      </c>
    </row>
    <row r="5" spans="1:18" ht="42" customHeight="1">
      <c r="A5" s="69"/>
      <c r="B5" s="6" t="s">
        <v>6</v>
      </c>
      <c r="C5" s="6" t="s">
        <v>7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10</v>
      </c>
      <c r="I5" s="6" t="s">
        <v>11</v>
      </c>
      <c r="J5" s="6" t="s">
        <v>8</v>
      </c>
      <c r="K5" s="6" t="s">
        <v>12</v>
      </c>
      <c r="L5" s="6" t="s">
        <v>13</v>
      </c>
      <c r="M5" s="6" t="s">
        <v>14</v>
      </c>
      <c r="N5" s="6" t="s">
        <v>14</v>
      </c>
      <c r="O5" s="6" t="s">
        <v>15</v>
      </c>
      <c r="P5" s="6" t="s">
        <v>16</v>
      </c>
      <c r="Q5" s="6" t="s">
        <v>17</v>
      </c>
      <c r="R5" s="69"/>
    </row>
    <row r="6" spans="1:18" ht="20.25" customHeight="1">
      <c r="A6" s="69"/>
      <c r="B6" s="7" t="s">
        <v>18</v>
      </c>
      <c r="C6" s="7" t="s">
        <v>18</v>
      </c>
      <c r="D6" s="7" t="s">
        <v>19</v>
      </c>
      <c r="E6" s="7" t="s">
        <v>19</v>
      </c>
      <c r="F6" s="7" t="s">
        <v>20</v>
      </c>
      <c r="G6" s="7" t="s">
        <v>21</v>
      </c>
      <c r="H6" s="7" t="s">
        <v>22</v>
      </c>
      <c r="I6" s="7" t="s">
        <v>23</v>
      </c>
      <c r="J6" s="8" t="s">
        <v>24</v>
      </c>
      <c r="K6" s="8" t="s">
        <v>25</v>
      </c>
      <c r="L6" s="7" t="s">
        <v>26</v>
      </c>
      <c r="M6" s="7" t="s">
        <v>27</v>
      </c>
      <c r="N6" s="7" t="s">
        <v>28</v>
      </c>
      <c r="O6" s="7" t="s">
        <v>29</v>
      </c>
      <c r="P6" s="7" t="s">
        <v>30</v>
      </c>
      <c r="Q6" s="7" t="s">
        <v>31</v>
      </c>
      <c r="R6" s="69"/>
    </row>
    <row r="7" spans="1:29" ht="18.75" customHeight="1">
      <c r="A7" s="9" t="s">
        <v>32</v>
      </c>
      <c r="B7" s="10">
        <f aca="true" t="shared" si="0" ref="B7:P7">B8+B18+B22</f>
        <v>10258908</v>
      </c>
      <c r="C7" s="10">
        <f>C8+C18+C22</f>
        <v>2216373</v>
      </c>
      <c r="D7" s="10">
        <f>D8+D18+D22</f>
        <v>7098434</v>
      </c>
      <c r="E7" s="10">
        <f t="shared" si="0"/>
        <v>2227835</v>
      </c>
      <c r="F7" s="10">
        <f t="shared" si="0"/>
        <v>9302385</v>
      </c>
      <c r="G7" s="10">
        <f t="shared" si="0"/>
        <v>1858494</v>
      </c>
      <c r="H7" s="10">
        <f t="shared" si="0"/>
        <v>8632950</v>
      </c>
      <c r="I7" s="10">
        <f t="shared" si="0"/>
        <v>13325636</v>
      </c>
      <c r="J7" s="10">
        <f t="shared" si="0"/>
        <v>1533478</v>
      </c>
      <c r="K7" s="10">
        <f t="shared" si="0"/>
        <v>9122205</v>
      </c>
      <c r="L7" s="10">
        <f t="shared" si="0"/>
        <v>7878301</v>
      </c>
      <c r="M7" s="10">
        <f t="shared" si="0"/>
        <v>11500087</v>
      </c>
      <c r="N7" s="10">
        <f t="shared" si="0"/>
        <v>9491292</v>
      </c>
      <c r="O7" s="10">
        <f t="shared" si="0"/>
        <v>3827404</v>
      </c>
      <c r="P7" s="10">
        <f t="shared" si="0"/>
        <v>2568354</v>
      </c>
      <c r="Q7" s="10">
        <f>Q8+Q18+Q22</f>
        <v>0</v>
      </c>
      <c r="R7" s="10">
        <f>+R8+R18+R22</f>
        <v>100842136</v>
      </c>
      <c r="S7"/>
      <c r="T7"/>
      <c r="U7"/>
      <c r="V7"/>
      <c r="W7"/>
      <c r="X7"/>
      <c r="Y7"/>
      <c r="Z7"/>
      <c r="AA7"/>
      <c r="AB7"/>
      <c r="AC7"/>
    </row>
    <row r="8" spans="1:29" ht="18.75" customHeight="1">
      <c r="A8" s="11" t="s">
        <v>33</v>
      </c>
      <c r="B8" s="12">
        <f aca="true" t="shared" si="1" ref="B8:P8">+B9+B10+B14</f>
        <v>4762156</v>
      </c>
      <c r="C8" s="12">
        <f>+C9+C10+C14</f>
        <v>1016674</v>
      </c>
      <c r="D8" s="12">
        <f>+D9+D10+D14</f>
        <v>3532603</v>
      </c>
      <c r="E8" s="12">
        <f t="shared" si="1"/>
        <v>1087892</v>
      </c>
      <c r="F8" s="12">
        <f t="shared" si="1"/>
        <v>4921461</v>
      </c>
      <c r="G8" s="12">
        <f t="shared" si="1"/>
        <v>873544</v>
      </c>
      <c r="H8" s="12">
        <f t="shared" si="1"/>
        <v>4293999</v>
      </c>
      <c r="I8" s="12">
        <f t="shared" si="1"/>
        <v>6701969</v>
      </c>
      <c r="J8" s="12">
        <f t="shared" si="1"/>
        <v>769360</v>
      </c>
      <c r="K8" s="12">
        <f t="shared" si="1"/>
        <v>4391626</v>
      </c>
      <c r="L8" s="12">
        <f t="shared" si="1"/>
        <v>3876452</v>
      </c>
      <c r="M8" s="12">
        <f t="shared" si="1"/>
        <v>5956191</v>
      </c>
      <c r="N8" s="12">
        <f t="shared" si="1"/>
        <v>4634866</v>
      </c>
      <c r="O8" s="12">
        <f t="shared" si="1"/>
        <v>2093713</v>
      </c>
      <c r="P8" s="12">
        <f t="shared" si="1"/>
        <v>1484918</v>
      </c>
      <c r="Q8" s="12">
        <f>+Q9+Q10+Q14</f>
        <v>0</v>
      </c>
      <c r="R8" s="12">
        <f aca="true" t="shared" si="2" ref="R8:R24">SUM(B8:Q8)</f>
        <v>50397424</v>
      </c>
      <c r="S8"/>
      <c r="T8"/>
      <c r="U8"/>
      <c r="V8"/>
      <c r="W8"/>
      <c r="X8"/>
      <c r="Y8"/>
      <c r="Z8"/>
      <c r="AA8"/>
      <c r="AB8"/>
      <c r="AC8"/>
    </row>
    <row r="9" spans="1:29" ht="18.75" customHeight="1">
      <c r="A9" s="13" t="s">
        <v>34</v>
      </c>
      <c r="B9" s="12">
        <v>397360</v>
      </c>
      <c r="C9" s="14">
        <v>81493</v>
      </c>
      <c r="D9" s="14">
        <v>354382</v>
      </c>
      <c r="E9" s="14">
        <v>133331</v>
      </c>
      <c r="F9" s="14">
        <v>326932</v>
      </c>
      <c r="G9" s="14">
        <v>66653</v>
      </c>
      <c r="H9" s="14">
        <v>306950</v>
      </c>
      <c r="I9" s="14">
        <v>533814</v>
      </c>
      <c r="J9" s="14">
        <v>77647</v>
      </c>
      <c r="K9" s="14">
        <v>479906</v>
      </c>
      <c r="L9" s="14">
        <v>371963</v>
      </c>
      <c r="M9" s="14">
        <v>336160</v>
      </c>
      <c r="N9" s="14">
        <v>312444</v>
      </c>
      <c r="O9" s="14">
        <v>188175</v>
      </c>
      <c r="P9" s="14">
        <v>143174</v>
      </c>
      <c r="Q9" s="14">
        <v>0</v>
      </c>
      <c r="R9" s="12">
        <f t="shared" si="2"/>
        <v>4110384</v>
      </c>
      <c r="S9"/>
      <c r="T9"/>
      <c r="U9"/>
      <c r="V9"/>
      <c r="W9"/>
      <c r="X9"/>
      <c r="Y9"/>
      <c r="Z9"/>
      <c r="AA9"/>
      <c r="AB9"/>
      <c r="AC9"/>
    </row>
    <row r="10" spans="1:29" ht="18.75" customHeight="1">
      <c r="A10" s="15" t="s">
        <v>35</v>
      </c>
      <c r="B10" s="14">
        <f aca="true" t="shared" si="3" ref="B10:P10">B11+B12+B13</f>
        <v>4139448</v>
      </c>
      <c r="C10" s="14">
        <f t="shared" si="3"/>
        <v>887181</v>
      </c>
      <c r="D10" s="14">
        <f t="shared" si="3"/>
        <v>3021594</v>
      </c>
      <c r="E10" s="14">
        <f t="shared" si="3"/>
        <v>905587</v>
      </c>
      <c r="F10" s="14">
        <f t="shared" si="3"/>
        <v>4368547</v>
      </c>
      <c r="G10" s="14">
        <f t="shared" si="3"/>
        <v>767480</v>
      </c>
      <c r="H10" s="14">
        <f t="shared" si="3"/>
        <v>3777499</v>
      </c>
      <c r="I10" s="14">
        <f t="shared" si="3"/>
        <v>5826464</v>
      </c>
      <c r="J10" s="14">
        <f t="shared" si="3"/>
        <v>659439</v>
      </c>
      <c r="K10" s="14">
        <f t="shared" si="3"/>
        <v>3716235</v>
      </c>
      <c r="L10" s="14">
        <f t="shared" si="3"/>
        <v>3324435</v>
      </c>
      <c r="M10" s="14">
        <f t="shared" si="3"/>
        <v>5325776</v>
      </c>
      <c r="N10" s="14">
        <f t="shared" si="3"/>
        <v>4081772</v>
      </c>
      <c r="O10" s="14">
        <f t="shared" si="3"/>
        <v>1819690</v>
      </c>
      <c r="P10" s="14">
        <f t="shared" si="3"/>
        <v>1288491</v>
      </c>
      <c r="Q10" s="14">
        <f>Q11+Q12+Q13</f>
        <v>0</v>
      </c>
      <c r="R10" s="12">
        <f t="shared" si="2"/>
        <v>43909638</v>
      </c>
      <c r="S10"/>
      <c r="T10"/>
      <c r="U10"/>
      <c r="V10"/>
      <c r="W10"/>
      <c r="X10"/>
      <c r="Y10"/>
      <c r="Z10"/>
      <c r="AA10"/>
      <c r="AB10"/>
      <c r="AC10"/>
    </row>
    <row r="11" spans="1:29" ht="18.75" customHeight="1">
      <c r="A11" s="16" t="s">
        <v>36</v>
      </c>
      <c r="B11" s="14">
        <v>1871992</v>
      </c>
      <c r="C11" s="14">
        <v>401902</v>
      </c>
      <c r="D11" s="14">
        <v>1361404</v>
      </c>
      <c r="E11" s="14">
        <v>446312</v>
      </c>
      <c r="F11" s="14">
        <v>1950634</v>
      </c>
      <c r="G11" s="14">
        <v>347903</v>
      </c>
      <c r="H11" s="14">
        <v>1689581</v>
      </c>
      <c r="I11" s="14">
        <v>2627313</v>
      </c>
      <c r="J11" s="14">
        <v>317515</v>
      </c>
      <c r="K11" s="14">
        <v>1749865</v>
      </c>
      <c r="L11" s="14">
        <v>1518649</v>
      </c>
      <c r="M11" s="14">
        <v>2483516</v>
      </c>
      <c r="N11" s="14">
        <v>1844475</v>
      </c>
      <c r="O11" s="14">
        <v>797026</v>
      </c>
      <c r="P11" s="14">
        <v>554880</v>
      </c>
      <c r="Q11" s="14">
        <v>0</v>
      </c>
      <c r="R11" s="12">
        <f t="shared" si="2"/>
        <v>19962967</v>
      </c>
      <c r="S11"/>
      <c r="T11"/>
      <c r="U11"/>
      <c r="V11"/>
      <c r="W11"/>
      <c r="X11"/>
      <c r="Y11"/>
      <c r="Z11"/>
      <c r="AA11"/>
      <c r="AB11"/>
      <c r="AC11"/>
    </row>
    <row r="12" spans="1:29" ht="18.75" customHeight="1">
      <c r="A12" s="16" t="s">
        <v>37</v>
      </c>
      <c r="B12" s="14">
        <v>2088727</v>
      </c>
      <c r="C12" s="14">
        <v>449130</v>
      </c>
      <c r="D12" s="14">
        <v>1467152</v>
      </c>
      <c r="E12" s="14">
        <v>409148</v>
      </c>
      <c r="F12" s="14">
        <v>2273343</v>
      </c>
      <c r="G12" s="14">
        <v>378406</v>
      </c>
      <c r="H12" s="14">
        <v>1902763</v>
      </c>
      <c r="I12" s="14">
        <v>2861824</v>
      </c>
      <c r="J12" s="14">
        <v>310586</v>
      </c>
      <c r="K12" s="14">
        <v>1788121</v>
      </c>
      <c r="L12" s="14">
        <v>1660507</v>
      </c>
      <c r="M12" s="14">
        <v>2646126</v>
      </c>
      <c r="N12" s="14">
        <v>2076858</v>
      </c>
      <c r="O12" s="14">
        <v>938839</v>
      </c>
      <c r="P12" s="14">
        <v>680770</v>
      </c>
      <c r="Q12" s="14">
        <v>0</v>
      </c>
      <c r="R12" s="12">
        <f t="shared" si="2"/>
        <v>21932300</v>
      </c>
      <c r="S12"/>
      <c r="T12"/>
      <c r="U12"/>
      <c r="V12"/>
      <c r="W12"/>
      <c r="X12"/>
      <c r="Y12"/>
      <c r="Z12"/>
      <c r="AA12"/>
      <c r="AB12"/>
      <c r="AC12"/>
    </row>
    <row r="13" spans="1:29" ht="18.75" customHeight="1">
      <c r="A13" s="16" t="s">
        <v>38</v>
      </c>
      <c r="B13" s="14">
        <v>178729</v>
      </c>
      <c r="C13" s="14">
        <v>36149</v>
      </c>
      <c r="D13" s="14">
        <v>193038</v>
      </c>
      <c r="E13" s="14">
        <v>50127</v>
      </c>
      <c r="F13" s="14">
        <v>144570</v>
      </c>
      <c r="G13" s="14">
        <v>41171</v>
      </c>
      <c r="H13" s="14">
        <v>185155</v>
      </c>
      <c r="I13" s="14">
        <v>337327</v>
      </c>
      <c r="J13" s="14">
        <v>31338</v>
      </c>
      <c r="K13" s="14">
        <v>178249</v>
      </c>
      <c r="L13" s="14">
        <v>145279</v>
      </c>
      <c r="M13" s="14">
        <v>196134</v>
      </c>
      <c r="N13" s="14">
        <v>160439</v>
      </c>
      <c r="O13" s="14">
        <v>83825</v>
      </c>
      <c r="P13" s="14">
        <v>52841</v>
      </c>
      <c r="Q13" s="14">
        <v>0</v>
      </c>
      <c r="R13" s="12">
        <f t="shared" si="2"/>
        <v>2014371</v>
      </c>
      <c r="S13"/>
      <c r="T13"/>
      <c r="U13"/>
      <c r="V13"/>
      <c r="W13"/>
      <c r="X13"/>
      <c r="Y13"/>
      <c r="Z13"/>
      <c r="AA13"/>
      <c r="AB13"/>
      <c r="AC13"/>
    </row>
    <row r="14" spans="1:18" ht="18.75" customHeight="1">
      <c r="A14" s="15" t="s">
        <v>39</v>
      </c>
      <c r="B14" s="14">
        <f aca="true" t="shared" si="4" ref="B14:P14">B15+B16+B17</f>
        <v>225348</v>
      </c>
      <c r="C14" s="14">
        <f t="shared" si="4"/>
        <v>48000</v>
      </c>
      <c r="D14" s="14">
        <f t="shared" si="4"/>
        <v>156627</v>
      </c>
      <c r="E14" s="14">
        <f t="shared" si="4"/>
        <v>48974</v>
      </c>
      <c r="F14" s="14">
        <f t="shared" si="4"/>
        <v>225982</v>
      </c>
      <c r="G14" s="14">
        <f t="shared" si="4"/>
        <v>39411</v>
      </c>
      <c r="H14" s="14">
        <f t="shared" si="4"/>
        <v>209550</v>
      </c>
      <c r="I14" s="14">
        <f t="shared" si="4"/>
        <v>341691</v>
      </c>
      <c r="J14" s="14">
        <f t="shared" si="4"/>
        <v>32274</v>
      </c>
      <c r="K14" s="14">
        <f t="shared" si="4"/>
        <v>195485</v>
      </c>
      <c r="L14" s="14">
        <f t="shared" si="4"/>
        <v>180054</v>
      </c>
      <c r="M14" s="14">
        <f t="shared" si="4"/>
        <v>294255</v>
      </c>
      <c r="N14" s="14">
        <f t="shared" si="4"/>
        <v>240650</v>
      </c>
      <c r="O14" s="14">
        <f t="shared" si="4"/>
        <v>85848</v>
      </c>
      <c r="P14" s="14">
        <f t="shared" si="4"/>
        <v>53253</v>
      </c>
      <c r="Q14" s="14">
        <f>Q15+Q16+Q17</f>
        <v>0</v>
      </c>
      <c r="R14" s="12">
        <f t="shared" si="2"/>
        <v>2377402</v>
      </c>
    </row>
    <row r="15" spans="1:29" ht="18.75" customHeight="1">
      <c r="A15" s="16" t="s">
        <v>40</v>
      </c>
      <c r="B15" s="14">
        <v>224998</v>
      </c>
      <c r="C15" s="14">
        <v>47868</v>
      </c>
      <c r="D15" s="14">
        <v>156407</v>
      </c>
      <c r="E15" s="14">
        <v>48902</v>
      </c>
      <c r="F15" s="14">
        <v>225662</v>
      </c>
      <c r="G15" s="14">
        <v>39398</v>
      </c>
      <c r="H15" s="14">
        <v>209277</v>
      </c>
      <c r="I15" s="14">
        <v>341243</v>
      </c>
      <c r="J15" s="14">
        <v>32220</v>
      </c>
      <c r="K15" s="14">
        <v>195221</v>
      </c>
      <c r="L15" s="14">
        <v>179830</v>
      </c>
      <c r="M15" s="14">
        <v>293992</v>
      </c>
      <c r="N15" s="14">
        <v>240278</v>
      </c>
      <c r="O15" s="14">
        <v>85627</v>
      </c>
      <c r="P15" s="14">
        <v>53190</v>
      </c>
      <c r="Q15" s="14">
        <v>0</v>
      </c>
      <c r="R15" s="12">
        <f t="shared" si="2"/>
        <v>2374113</v>
      </c>
      <c r="S15"/>
      <c r="T15"/>
      <c r="U15"/>
      <c r="V15"/>
      <c r="W15"/>
      <c r="X15"/>
      <c r="Y15"/>
      <c r="Z15"/>
      <c r="AA15"/>
      <c r="AB15"/>
      <c r="AC15"/>
    </row>
    <row r="16" spans="1:29" ht="18.75" customHeight="1">
      <c r="A16" s="16" t="s">
        <v>41</v>
      </c>
      <c r="B16" s="14">
        <v>130</v>
      </c>
      <c r="C16" s="14">
        <v>67</v>
      </c>
      <c r="D16" s="14">
        <v>161</v>
      </c>
      <c r="E16" s="14">
        <v>27</v>
      </c>
      <c r="F16" s="14">
        <v>213</v>
      </c>
      <c r="G16" s="14">
        <v>6</v>
      </c>
      <c r="H16" s="14">
        <v>146</v>
      </c>
      <c r="I16" s="14">
        <v>151</v>
      </c>
      <c r="J16" s="14">
        <v>39</v>
      </c>
      <c r="K16" s="14">
        <v>76</v>
      </c>
      <c r="L16" s="14">
        <v>144</v>
      </c>
      <c r="M16" s="14">
        <v>153</v>
      </c>
      <c r="N16" s="14">
        <v>200</v>
      </c>
      <c r="O16" s="14">
        <v>150</v>
      </c>
      <c r="P16" s="14">
        <v>39</v>
      </c>
      <c r="Q16" s="14">
        <v>0</v>
      </c>
      <c r="R16" s="12">
        <f t="shared" si="2"/>
        <v>1702</v>
      </c>
      <c r="S16"/>
      <c r="T16"/>
      <c r="U16"/>
      <c r="V16"/>
      <c r="W16"/>
      <c r="X16"/>
      <c r="Y16"/>
      <c r="Z16"/>
      <c r="AA16"/>
      <c r="AB16"/>
      <c r="AC16"/>
    </row>
    <row r="17" spans="1:29" ht="18.75" customHeight="1">
      <c r="A17" s="16" t="s">
        <v>42</v>
      </c>
      <c r="B17" s="14">
        <v>220</v>
      </c>
      <c r="C17" s="14">
        <v>65</v>
      </c>
      <c r="D17" s="14">
        <v>59</v>
      </c>
      <c r="E17" s="14">
        <v>45</v>
      </c>
      <c r="F17" s="14">
        <v>107</v>
      </c>
      <c r="G17" s="14">
        <v>7</v>
      </c>
      <c r="H17" s="14">
        <v>127</v>
      </c>
      <c r="I17" s="14">
        <v>297</v>
      </c>
      <c r="J17" s="14">
        <v>15</v>
      </c>
      <c r="K17" s="14">
        <v>188</v>
      </c>
      <c r="L17" s="14">
        <v>80</v>
      </c>
      <c r="M17" s="14">
        <v>110</v>
      </c>
      <c r="N17" s="14">
        <v>172</v>
      </c>
      <c r="O17" s="14">
        <v>71</v>
      </c>
      <c r="P17" s="14">
        <v>24</v>
      </c>
      <c r="Q17" s="14">
        <v>0</v>
      </c>
      <c r="R17" s="12">
        <f t="shared" si="2"/>
        <v>1587</v>
      </c>
      <c r="S17"/>
      <c r="T17"/>
      <c r="U17"/>
      <c r="V17"/>
      <c r="W17"/>
      <c r="X17"/>
      <c r="Y17"/>
      <c r="Z17"/>
      <c r="AA17"/>
      <c r="AB17"/>
      <c r="AC17"/>
    </row>
    <row r="18" spans="1:29" ht="18.75" customHeight="1">
      <c r="A18" s="17" t="s">
        <v>43</v>
      </c>
      <c r="B18" s="18">
        <f aca="true" t="shared" si="5" ref="B18:P18">B19+B20+B21</f>
        <v>2730088</v>
      </c>
      <c r="C18" s="18">
        <f t="shared" si="5"/>
        <v>539259</v>
      </c>
      <c r="D18" s="18">
        <f t="shared" si="5"/>
        <v>1559124</v>
      </c>
      <c r="E18" s="18">
        <f t="shared" si="5"/>
        <v>515976</v>
      </c>
      <c r="F18" s="18">
        <f t="shared" si="5"/>
        <v>1739368</v>
      </c>
      <c r="G18" s="18">
        <f t="shared" si="5"/>
        <v>372974</v>
      </c>
      <c r="H18" s="18">
        <f t="shared" si="5"/>
        <v>1742770</v>
      </c>
      <c r="I18" s="18">
        <f t="shared" si="5"/>
        <v>2630450</v>
      </c>
      <c r="J18" s="18">
        <f t="shared" si="5"/>
        <v>337914</v>
      </c>
      <c r="K18" s="18">
        <f t="shared" si="5"/>
        <v>2137061</v>
      </c>
      <c r="L18" s="18">
        <f t="shared" si="5"/>
        <v>1821333</v>
      </c>
      <c r="M18" s="18">
        <f t="shared" si="5"/>
        <v>2851518</v>
      </c>
      <c r="N18" s="18">
        <f t="shared" si="5"/>
        <v>2711652</v>
      </c>
      <c r="O18" s="18">
        <f t="shared" si="5"/>
        <v>1028280</v>
      </c>
      <c r="P18" s="18">
        <f t="shared" si="5"/>
        <v>636965</v>
      </c>
      <c r="Q18" s="18">
        <f>Q19+Q20+Q21</f>
        <v>0</v>
      </c>
      <c r="R18" s="12">
        <f t="shared" si="2"/>
        <v>23354732</v>
      </c>
      <c r="S18"/>
      <c r="T18"/>
      <c r="U18"/>
      <c r="V18"/>
      <c r="W18"/>
      <c r="X18"/>
      <c r="Y18"/>
      <c r="Z18"/>
      <c r="AA18"/>
      <c r="AB18"/>
      <c r="AC18"/>
    </row>
    <row r="19" spans="1:29" ht="18.75" customHeight="1">
      <c r="A19" s="13" t="s">
        <v>44</v>
      </c>
      <c r="B19" s="14">
        <v>1421357</v>
      </c>
      <c r="C19" s="14">
        <v>282269</v>
      </c>
      <c r="D19" s="14">
        <v>846985</v>
      </c>
      <c r="E19" s="14">
        <v>307750</v>
      </c>
      <c r="F19" s="14">
        <v>878625</v>
      </c>
      <c r="G19" s="14">
        <v>200180</v>
      </c>
      <c r="H19" s="14">
        <v>897940</v>
      </c>
      <c r="I19" s="14">
        <v>1426319</v>
      </c>
      <c r="J19" s="14">
        <v>196570</v>
      </c>
      <c r="K19" s="14">
        <v>1192154</v>
      </c>
      <c r="L19" s="14">
        <v>962769</v>
      </c>
      <c r="M19" s="14">
        <v>1530799</v>
      </c>
      <c r="N19" s="14">
        <v>1412462</v>
      </c>
      <c r="O19" s="14">
        <v>542652</v>
      </c>
      <c r="P19" s="14">
        <v>324353</v>
      </c>
      <c r="Q19" s="14">
        <v>0</v>
      </c>
      <c r="R19" s="12">
        <f t="shared" si="2"/>
        <v>12423184</v>
      </c>
      <c r="S19"/>
      <c r="T19"/>
      <c r="U19"/>
      <c r="V19"/>
      <c r="W19"/>
      <c r="X19"/>
      <c r="Y19"/>
      <c r="Z19"/>
      <c r="AA19"/>
      <c r="AB19"/>
      <c r="AC19"/>
    </row>
    <row r="20" spans="1:29" ht="18.75" customHeight="1">
      <c r="A20" s="13" t="s">
        <v>45</v>
      </c>
      <c r="B20" s="14">
        <v>1219185</v>
      </c>
      <c r="C20" s="14">
        <v>238828</v>
      </c>
      <c r="D20" s="14">
        <v>641804</v>
      </c>
      <c r="E20" s="14">
        <v>188194</v>
      </c>
      <c r="F20" s="14">
        <v>809186</v>
      </c>
      <c r="G20" s="14">
        <v>157787</v>
      </c>
      <c r="H20" s="14">
        <v>776359</v>
      </c>
      <c r="I20" s="14">
        <v>1088062</v>
      </c>
      <c r="J20" s="14">
        <v>131692</v>
      </c>
      <c r="K20" s="14">
        <v>876726</v>
      </c>
      <c r="L20" s="14">
        <v>799687</v>
      </c>
      <c r="M20" s="14">
        <v>1228436</v>
      </c>
      <c r="N20" s="14">
        <v>1218717</v>
      </c>
      <c r="O20" s="14">
        <v>451892</v>
      </c>
      <c r="P20" s="14">
        <v>293146</v>
      </c>
      <c r="Q20" s="14">
        <v>0</v>
      </c>
      <c r="R20" s="12">
        <f t="shared" si="2"/>
        <v>10119701</v>
      </c>
      <c r="S20"/>
      <c r="T20"/>
      <c r="U20"/>
      <c r="V20"/>
      <c r="W20"/>
      <c r="X20"/>
      <c r="Y20"/>
      <c r="Z20"/>
      <c r="AA20"/>
      <c r="AB20"/>
      <c r="AC20"/>
    </row>
    <row r="21" spans="1:29" ht="18.75" customHeight="1">
      <c r="A21" s="13" t="s">
        <v>46</v>
      </c>
      <c r="B21" s="14">
        <v>89546</v>
      </c>
      <c r="C21" s="14">
        <v>18162</v>
      </c>
      <c r="D21" s="14">
        <v>70335</v>
      </c>
      <c r="E21" s="14">
        <v>20032</v>
      </c>
      <c r="F21" s="14">
        <v>51557</v>
      </c>
      <c r="G21" s="14">
        <v>15007</v>
      </c>
      <c r="H21" s="14">
        <v>68471</v>
      </c>
      <c r="I21" s="14">
        <v>116069</v>
      </c>
      <c r="J21" s="14">
        <v>9652</v>
      </c>
      <c r="K21" s="14">
        <v>68181</v>
      </c>
      <c r="L21" s="14">
        <v>58877</v>
      </c>
      <c r="M21" s="14">
        <v>92283</v>
      </c>
      <c r="N21" s="14">
        <v>80473</v>
      </c>
      <c r="O21" s="14">
        <v>33736</v>
      </c>
      <c r="P21" s="14">
        <v>19466</v>
      </c>
      <c r="Q21" s="14">
        <v>0</v>
      </c>
      <c r="R21" s="12">
        <f t="shared" si="2"/>
        <v>811847</v>
      </c>
      <c r="S21"/>
      <c r="T21"/>
      <c r="U21"/>
      <c r="V21"/>
      <c r="W21"/>
      <c r="X21"/>
      <c r="Y21"/>
      <c r="Z21"/>
      <c r="AA21"/>
      <c r="AB21"/>
      <c r="AC21"/>
    </row>
    <row r="22" spans="1:29" ht="18.75" customHeight="1">
      <c r="A22" s="17" t="s">
        <v>47</v>
      </c>
      <c r="B22" s="14">
        <f aca="true" t="shared" si="6" ref="B22:P22">B23+B24</f>
        <v>2766664</v>
      </c>
      <c r="C22" s="14">
        <f t="shared" si="6"/>
        <v>660440</v>
      </c>
      <c r="D22" s="14">
        <f t="shared" si="6"/>
        <v>2006707</v>
      </c>
      <c r="E22" s="14">
        <f t="shared" si="6"/>
        <v>623967</v>
      </c>
      <c r="F22" s="14">
        <f t="shared" si="6"/>
        <v>2641556</v>
      </c>
      <c r="G22" s="14">
        <f t="shared" si="6"/>
        <v>611976</v>
      </c>
      <c r="H22" s="14">
        <f t="shared" si="6"/>
        <v>2596181</v>
      </c>
      <c r="I22" s="14">
        <f t="shared" si="6"/>
        <v>3993217</v>
      </c>
      <c r="J22" s="14">
        <f t="shared" si="6"/>
        <v>426204</v>
      </c>
      <c r="K22" s="14">
        <f t="shared" si="6"/>
        <v>2593518</v>
      </c>
      <c r="L22" s="14">
        <f t="shared" si="6"/>
        <v>2180516</v>
      </c>
      <c r="M22" s="14">
        <f t="shared" si="6"/>
        <v>2692378</v>
      </c>
      <c r="N22" s="14">
        <f t="shared" si="6"/>
        <v>2144774</v>
      </c>
      <c r="O22" s="14">
        <f t="shared" si="6"/>
        <v>705411</v>
      </c>
      <c r="P22" s="14">
        <f t="shared" si="6"/>
        <v>446471</v>
      </c>
      <c r="Q22" s="14">
        <f>Q23+Q24</f>
        <v>0</v>
      </c>
      <c r="R22" s="12">
        <f t="shared" si="2"/>
        <v>27089980</v>
      </c>
      <c r="S22"/>
      <c r="T22"/>
      <c r="U22"/>
      <c r="V22"/>
      <c r="W22"/>
      <c r="X22"/>
      <c r="Y22"/>
      <c r="Z22"/>
      <c r="AA22"/>
      <c r="AB22"/>
      <c r="AC22"/>
    </row>
    <row r="23" spans="1:29" ht="18.75" customHeight="1">
      <c r="A23" s="13" t="s">
        <v>48</v>
      </c>
      <c r="B23" s="14">
        <v>1697580</v>
      </c>
      <c r="C23" s="14">
        <v>378375</v>
      </c>
      <c r="D23" s="14">
        <v>1356417</v>
      </c>
      <c r="E23" s="14">
        <v>414071</v>
      </c>
      <c r="F23" s="14">
        <v>1664598</v>
      </c>
      <c r="G23" s="14">
        <v>413783</v>
      </c>
      <c r="H23" s="14">
        <v>1660203</v>
      </c>
      <c r="I23" s="14">
        <v>2687416</v>
      </c>
      <c r="J23" s="14">
        <v>311940</v>
      </c>
      <c r="K23" s="14">
        <v>1770450</v>
      </c>
      <c r="L23" s="14">
        <v>1433659</v>
      </c>
      <c r="M23" s="14">
        <v>1756668</v>
      </c>
      <c r="N23" s="14">
        <v>1388470</v>
      </c>
      <c r="O23" s="14">
        <v>464483</v>
      </c>
      <c r="P23" s="14">
        <v>265456</v>
      </c>
      <c r="Q23" s="14">
        <v>0</v>
      </c>
      <c r="R23" s="12">
        <f t="shared" si="2"/>
        <v>17663569</v>
      </c>
      <c r="S23"/>
      <c r="T23"/>
      <c r="U23"/>
      <c r="V23"/>
      <c r="W23"/>
      <c r="X23"/>
      <c r="Y23"/>
      <c r="Z23"/>
      <c r="AA23"/>
      <c r="AB23"/>
      <c r="AC23"/>
    </row>
    <row r="24" spans="1:29" ht="18.75" customHeight="1">
      <c r="A24" s="13" t="s">
        <v>49</v>
      </c>
      <c r="B24" s="14">
        <v>1069084</v>
      </c>
      <c r="C24" s="14">
        <v>282065</v>
      </c>
      <c r="D24" s="14">
        <v>650290</v>
      </c>
      <c r="E24" s="14">
        <v>209896</v>
      </c>
      <c r="F24" s="14">
        <v>976958</v>
      </c>
      <c r="G24" s="14">
        <v>198193</v>
      </c>
      <c r="H24" s="14">
        <v>935978</v>
      </c>
      <c r="I24" s="14">
        <v>1305801</v>
      </c>
      <c r="J24" s="14">
        <v>114264</v>
      </c>
      <c r="K24" s="14">
        <v>823068</v>
      </c>
      <c r="L24" s="14">
        <v>746857</v>
      </c>
      <c r="M24" s="14">
        <v>935710</v>
      </c>
      <c r="N24" s="14">
        <v>756304</v>
      </c>
      <c r="O24" s="14">
        <v>240928</v>
      </c>
      <c r="P24" s="14">
        <v>181015</v>
      </c>
      <c r="Q24" s="14">
        <v>0</v>
      </c>
      <c r="R24" s="12">
        <f t="shared" si="2"/>
        <v>9426411</v>
      </c>
      <c r="S24"/>
      <c r="T24"/>
      <c r="U24"/>
      <c r="V24"/>
      <c r="W24"/>
      <c r="X24"/>
      <c r="Y24"/>
      <c r="Z24"/>
      <c r="AA24"/>
      <c r="AB24"/>
      <c r="AC24"/>
    </row>
    <row r="25" spans="1:18" ht="15" customHeight="1">
      <c r="A25" s="19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20"/>
    </row>
    <row r="26" spans="1:29" ht="18.75" customHeight="1">
      <c r="A26" s="19" t="s">
        <v>50</v>
      </c>
      <c r="B26" s="21">
        <v>2.2477</v>
      </c>
      <c r="C26" s="21">
        <v>2.5868</v>
      </c>
      <c r="D26" s="21">
        <v>2.3155</v>
      </c>
      <c r="E26" s="21">
        <v>2.7578</v>
      </c>
      <c r="F26" s="21">
        <v>2.068</v>
      </c>
      <c r="G26" s="21">
        <v>3.1212</v>
      </c>
      <c r="H26" s="21">
        <v>2.3747</v>
      </c>
      <c r="I26" s="21">
        <v>1.9578</v>
      </c>
      <c r="J26" s="21">
        <v>2.505</v>
      </c>
      <c r="K26" s="21">
        <v>2.2862</v>
      </c>
      <c r="L26" s="21">
        <v>2.6205</v>
      </c>
      <c r="M26" s="21">
        <v>2.2923</v>
      </c>
      <c r="N26" s="21">
        <v>2.5644</v>
      </c>
      <c r="O26" s="21">
        <v>3.2342</v>
      </c>
      <c r="P26" s="21">
        <v>2.7666</v>
      </c>
      <c r="Q26" s="21">
        <v>0</v>
      </c>
      <c r="R26" s="22"/>
      <c r="S26"/>
      <c r="T26"/>
      <c r="U26"/>
      <c r="V26"/>
      <c r="W26"/>
      <c r="X26"/>
      <c r="Y26"/>
      <c r="Z26"/>
      <c r="AA26"/>
      <c r="AB26"/>
      <c r="AC26"/>
    </row>
    <row r="27" spans="1:18" ht="15" customHeight="1">
      <c r="A27" s="23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5"/>
    </row>
    <row r="28" spans="1:20" ht="18.75" customHeight="1">
      <c r="A28" s="26" t="s">
        <v>51</v>
      </c>
      <c r="B28" s="27">
        <f>B29+B30</f>
        <v>23320295.981599998</v>
      </c>
      <c r="C28" s="27">
        <f>C29+C30</f>
        <v>5770185.386400001</v>
      </c>
      <c r="D28" s="27">
        <f>D29+D30</f>
        <v>16645873.257000001</v>
      </c>
      <c r="E28" s="27">
        <f aca="true" t="shared" si="7" ref="E28:P28">E29+E30</f>
        <v>6181884.723</v>
      </c>
      <c r="F28" s="27">
        <f t="shared" si="7"/>
        <v>19618326.210000005</v>
      </c>
      <c r="G28" s="27">
        <f t="shared" si="7"/>
        <v>5800731.4728000015</v>
      </c>
      <c r="H28" s="27">
        <f t="shared" si="7"/>
        <v>21049409.615</v>
      </c>
      <c r="I28" s="27">
        <f t="shared" si="7"/>
        <v>26239652.4708</v>
      </c>
      <c r="J28" s="27">
        <f t="shared" si="7"/>
        <v>3841362.3899999997</v>
      </c>
      <c r="K28" s="27">
        <f t="shared" si="7"/>
        <v>20965772.920999996</v>
      </c>
      <c r="L28" s="27">
        <f t="shared" si="7"/>
        <v>21224066.710500006</v>
      </c>
      <c r="M28" s="27">
        <f t="shared" si="7"/>
        <v>27058075.900099993</v>
      </c>
      <c r="N28" s="27">
        <f t="shared" si="7"/>
        <v>24954450.034800004</v>
      </c>
      <c r="O28" s="27">
        <f t="shared" si="7"/>
        <v>12815293.216799999</v>
      </c>
      <c r="P28" s="27">
        <f t="shared" si="7"/>
        <v>7234261.276400001</v>
      </c>
      <c r="Q28" s="27">
        <f>Q29+Q30</f>
        <v>0</v>
      </c>
      <c r="R28" s="27">
        <f>SUM(B28:Q28)</f>
        <v>242719641.5662</v>
      </c>
      <c r="T28" s="28"/>
    </row>
    <row r="29" spans="1:18" ht="18.75" customHeight="1">
      <c r="A29" s="29" t="s">
        <v>52</v>
      </c>
      <c r="B29" s="25">
        <v>23058947.5116</v>
      </c>
      <c r="C29" s="25">
        <v>5733313.676400001</v>
      </c>
      <c r="D29" s="25">
        <v>16436423.927000001</v>
      </c>
      <c r="E29" s="25">
        <v>6143923.363</v>
      </c>
      <c r="F29" s="25">
        <v>19237332.180000003</v>
      </c>
      <c r="G29" s="25">
        <v>5800731.4728000015</v>
      </c>
      <c r="H29" s="25">
        <v>20500666.365</v>
      </c>
      <c r="I29" s="25">
        <v>26088930.160800003</v>
      </c>
      <c r="J29" s="25">
        <v>3841362.3899999997</v>
      </c>
      <c r="K29" s="25">
        <v>20855185.070999995</v>
      </c>
      <c r="L29" s="25">
        <v>20645087.770500004</v>
      </c>
      <c r="M29" s="25">
        <v>26361649.430099994</v>
      </c>
      <c r="N29" s="25">
        <v>24339469.204800002</v>
      </c>
      <c r="O29" s="25">
        <v>12378590.016799998</v>
      </c>
      <c r="P29" s="25">
        <v>7105608.176400001</v>
      </c>
      <c r="Q29" s="25">
        <v>0</v>
      </c>
      <c r="R29" s="30">
        <f>SUM(B29:Q29)</f>
        <v>238527220.7162</v>
      </c>
    </row>
    <row r="30" spans="1:29" ht="18.75" customHeight="1">
      <c r="A30" s="17" t="s">
        <v>53</v>
      </c>
      <c r="B30" s="25">
        <v>261348.46999999994</v>
      </c>
      <c r="C30" s="25">
        <v>36871.710000000014</v>
      </c>
      <c r="D30" s="25">
        <v>209449.32999999987</v>
      </c>
      <c r="E30" s="25">
        <v>37961.36</v>
      </c>
      <c r="F30" s="25">
        <v>380994.0300000001</v>
      </c>
      <c r="G30" s="25">
        <v>0</v>
      </c>
      <c r="H30" s="25">
        <v>548743.2500000002</v>
      </c>
      <c r="I30" s="25">
        <v>150722.31</v>
      </c>
      <c r="J30" s="25">
        <v>0</v>
      </c>
      <c r="K30" s="25">
        <v>110587.85000000005</v>
      </c>
      <c r="L30" s="25">
        <v>578978.9399999998</v>
      </c>
      <c r="M30" s="25">
        <v>696426.47</v>
      </c>
      <c r="N30" s="25">
        <v>614980.8300000003</v>
      </c>
      <c r="O30" s="25">
        <v>436703.20000000024</v>
      </c>
      <c r="P30" s="25">
        <v>128653.10000000008</v>
      </c>
      <c r="Q30" s="25">
        <v>0</v>
      </c>
      <c r="R30" s="30">
        <f>SUM(B30:Q30)</f>
        <v>4192420.85</v>
      </c>
      <c r="S30"/>
      <c r="T30"/>
      <c r="U30"/>
      <c r="V30"/>
      <c r="W30"/>
      <c r="X30"/>
      <c r="Y30"/>
      <c r="Z30"/>
      <c r="AA30"/>
      <c r="AB30"/>
      <c r="AC30"/>
    </row>
    <row r="31" spans="1:18" ht="15" customHeight="1">
      <c r="A31" s="13"/>
      <c r="B31" s="20"/>
      <c r="C31" s="20"/>
      <c r="D31" s="20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2"/>
    </row>
    <row r="32" spans="1:18" ht="18.75" customHeight="1">
      <c r="A32" s="19" t="s">
        <v>54</v>
      </c>
      <c r="B32" s="33">
        <f aca="true" t="shared" si="8" ref="B32:R32">+B33+B35+B44+B45+B46-B47</f>
        <v>-1471343.4100000006</v>
      </c>
      <c r="C32" s="33">
        <f>+C33+C35+C44+C45+C46-C47</f>
        <v>-356342.24999999994</v>
      </c>
      <c r="D32" s="33">
        <f>+D33+D35+D44+D45+D46-D47</f>
        <v>-1429573.5600000003</v>
      </c>
      <c r="E32" s="33">
        <f t="shared" si="8"/>
        <v>-586135.9299999999</v>
      </c>
      <c r="F32" s="33">
        <f t="shared" si="8"/>
        <v>-1733470.21</v>
      </c>
      <c r="G32" s="33">
        <f t="shared" si="8"/>
        <v>-263244.08999999997</v>
      </c>
      <c r="H32" s="33">
        <f t="shared" si="8"/>
        <v>-1499959.5199999996</v>
      </c>
      <c r="I32" s="33">
        <f t="shared" si="8"/>
        <v>-2146000.94</v>
      </c>
      <c r="J32" s="33">
        <f t="shared" si="8"/>
        <v>-75173.37000000005</v>
      </c>
      <c r="K32" s="33">
        <f t="shared" si="8"/>
        <v>-1948538.1999999997</v>
      </c>
      <c r="L32" s="33">
        <f t="shared" si="8"/>
        <v>-1730929.6599999997</v>
      </c>
      <c r="M32" s="33">
        <f t="shared" si="8"/>
        <v>-1299138.42</v>
      </c>
      <c r="N32" s="33">
        <f t="shared" si="8"/>
        <v>-1115625.46</v>
      </c>
      <c r="O32" s="33">
        <f t="shared" si="8"/>
        <v>-820829.6500000003</v>
      </c>
      <c r="P32" s="33">
        <f t="shared" si="8"/>
        <v>-641699.7599999999</v>
      </c>
      <c r="Q32" s="33">
        <f>+Q33+Q35+Q44+Q45+Q46-Q47</f>
        <v>0</v>
      </c>
      <c r="R32" s="33">
        <f t="shared" si="8"/>
        <v>-17118004.429999996</v>
      </c>
    </row>
    <row r="33" spans="1:18" ht="18.75" customHeight="1">
      <c r="A33" s="17" t="s">
        <v>55</v>
      </c>
      <c r="B33" s="34">
        <f>+B34</f>
        <v>-1708648.0000000005</v>
      </c>
      <c r="C33" s="34">
        <f>+C34</f>
        <v>-350419.89999999997</v>
      </c>
      <c r="D33" s="34">
        <f>+D34</f>
        <v>-1523842.6000000003</v>
      </c>
      <c r="E33" s="34">
        <f aca="true" t="shared" si="9" ref="E33:R33">+E34</f>
        <v>-573323.2999999999</v>
      </c>
      <c r="F33" s="34">
        <f t="shared" si="9"/>
        <v>-1405807.5999999999</v>
      </c>
      <c r="G33" s="34">
        <f t="shared" si="9"/>
        <v>-286607.89999999997</v>
      </c>
      <c r="H33" s="34">
        <f t="shared" si="9"/>
        <v>-1319884.9999999998</v>
      </c>
      <c r="I33" s="34">
        <f t="shared" si="9"/>
        <v>-2295400.2</v>
      </c>
      <c r="J33" s="34">
        <f t="shared" si="9"/>
        <v>-333882.10000000003</v>
      </c>
      <c r="K33" s="34">
        <f t="shared" si="9"/>
        <v>-2063595.7999999998</v>
      </c>
      <c r="L33" s="34">
        <f t="shared" si="9"/>
        <v>-1599440.8999999997</v>
      </c>
      <c r="M33" s="34">
        <f t="shared" si="9"/>
        <v>-1445488</v>
      </c>
      <c r="N33" s="34">
        <f t="shared" si="9"/>
        <v>-1343509.2</v>
      </c>
      <c r="O33" s="34">
        <f t="shared" si="9"/>
        <v>-809152.5000000002</v>
      </c>
      <c r="P33" s="34">
        <f t="shared" si="9"/>
        <v>-615648.2</v>
      </c>
      <c r="Q33" s="34">
        <f t="shared" si="9"/>
        <v>0</v>
      </c>
      <c r="R33" s="34">
        <f t="shared" si="9"/>
        <v>-17674651.2</v>
      </c>
    </row>
    <row r="34" spans="1:29" ht="18.75" customHeight="1">
      <c r="A34" s="13" t="s">
        <v>56</v>
      </c>
      <c r="B34" s="20">
        <f>'[1]01'!B34+'[1]02'!B34+'[1]03'!B34+'[1]04'!B34+'[1]05'!B34+'[1]06'!B34+'[1]07'!B34+'[1]08'!B34+'[1]09'!B34+'[1]10'!B34+'[1]11'!B34+'[1]12'!B34+'[1]13'!B34+'[1]14'!B34+'[1]15'!B34+'[1]16'!B34+'[1]17'!B34+'[1]18'!B34+'[1]19'!B34+'[1]20'!B34+'[1]21'!B34+'[1]22'!B34+'[1]23'!B34+'[1]24'!B34+'[1]25'!B34+'[1]26'!B34+'[1]27'!B34+'[1]28'!B34+'[1]29'!B34+'[1]30'!B34+'[1]31'!B34</f>
        <v>-1708648.0000000005</v>
      </c>
      <c r="C34" s="20">
        <f>'[1]01'!C34+'[1]02'!C34+'[1]03'!C34+'[1]04'!C34+'[1]05'!C34+'[1]06'!C34+'[1]07'!C34+'[1]08'!C34+'[1]09'!C34+'[1]10'!C34+'[1]11'!C34+'[1]12'!C34+'[1]13'!C34+'[1]14'!C34+'[1]15'!C34+'[1]16'!C34+'[1]17'!C34+'[1]18'!C34+'[1]19'!C34+'[1]20'!C34+'[1]21'!C34+'[1]22'!C34+'[1]23'!C34+'[1]24'!C34+'[1]25'!C34+'[1]26'!C34+'[1]27'!C34+'[1]28'!C34+'[1]29'!C34+'[1]30'!C34+'[1]31'!C34</f>
        <v>-350419.89999999997</v>
      </c>
      <c r="D34" s="20">
        <f>'[1]01'!D34+'[1]02'!D34+'[1]03'!D34+'[1]04'!D34+'[1]05'!D34+'[1]06'!D34+'[1]07'!D34+'[1]08'!D34+'[1]09'!D34+'[1]10'!D34+'[1]11'!D34+'[1]12'!D34+'[1]13'!D34+'[1]14'!D34+'[1]15'!D34+'[1]16'!D34+'[1]17'!D34+'[1]18'!D34+'[1]19'!D34+'[1]20'!D34+'[1]21'!D34+'[1]22'!D34+'[1]23'!D34+'[1]24'!D34+'[1]25'!D34+'[1]26'!D34+'[1]27'!D34+'[1]28'!D34+'[1]29'!D34+'[1]30'!D34+'[1]31'!D34</f>
        <v>-1523842.6000000003</v>
      </c>
      <c r="E34" s="20">
        <f>'[1]01'!E34+'[1]02'!E34+'[1]03'!E34+'[1]04'!E34+'[1]05'!E34+'[1]06'!E34+'[1]07'!E34+'[1]08'!E34+'[1]09'!E34+'[1]10'!E34+'[1]11'!E34+'[1]12'!E34+'[1]13'!E34+'[1]14'!E34+'[1]15'!E34+'[1]16'!E34+'[1]17'!E34+'[1]18'!E34+'[1]19'!E34+'[1]20'!E34+'[1]21'!E34+'[1]22'!E34+'[1]23'!E34+'[1]24'!E34+'[1]25'!E34+'[1]26'!E34+'[1]27'!E34+'[1]28'!E34+'[1]29'!E34+'[1]30'!E34+'[1]31'!E34</f>
        <v>-573323.2999999999</v>
      </c>
      <c r="F34" s="20">
        <f>'[1]01'!F34+'[1]02'!F34+'[1]03'!F34+'[1]04'!F34+'[1]05'!F34+'[1]06'!F34+'[1]07'!F34+'[1]08'!F34+'[1]09'!F34+'[1]10'!F34+'[1]11'!F34+'[1]12'!F34+'[1]13'!F34+'[1]14'!F34+'[1]15'!F34+'[1]16'!F34+'[1]17'!F34+'[1]18'!F34+'[1]19'!F34+'[1]20'!F34+'[1]21'!F34+'[1]22'!F34+'[1]23'!F34+'[1]24'!F34+'[1]25'!F34+'[1]26'!F34+'[1]27'!F34+'[1]28'!F34+'[1]29'!F34+'[1]30'!F34+'[1]31'!F34</f>
        <v>-1405807.5999999999</v>
      </c>
      <c r="G34" s="20">
        <f>'[1]01'!G34+'[1]02'!G34+'[1]03'!G34+'[1]04'!G34+'[1]05'!G34+'[1]06'!G34+'[1]07'!G34+'[1]08'!G34+'[1]09'!G34+'[1]10'!G34+'[1]11'!G34+'[1]12'!G34+'[1]13'!G34+'[1]14'!G34+'[1]15'!G34+'[1]16'!G34+'[1]17'!G34+'[1]18'!G34+'[1]19'!G34+'[1]20'!G34+'[1]21'!G34+'[1]22'!G34+'[1]23'!G34+'[1]24'!G34+'[1]25'!G34+'[1]26'!G34+'[1]27'!G34+'[1]28'!G34+'[1]29'!G34+'[1]30'!G34+'[1]31'!G34</f>
        <v>-286607.89999999997</v>
      </c>
      <c r="H34" s="20">
        <f>'[1]01'!H34+'[1]02'!H34+'[1]03'!H34+'[1]04'!H34+'[1]05'!H34+'[1]06'!H34+'[1]07'!H34+'[1]08'!H34+'[1]09'!H34+'[1]10'!H34+'[1]11'!H34+'[1]12'!H34+'[1]13'!H34+'[1]14'!H34+'[1]15'!H34+'[1]16'!H34+'[1]17'!H34+'[1]18'!H34+'[1]19'!H34+'[1]20'!H34+'[1]21'!H34+'[1]22'!H34+'[1]23'!H34+'[1]24'!H34+'[1]25'!H34+'[1]26'!H34+'[1]27'!H34+'[1]28'!H34+'[1]29'!H34+'[1]30'!H34+'[1]31'!H34</f>
        <v>-1319884.9999999998</v>
      </c>
      <c r="I34" s="20">
        <f>'[1]01'!I34+'[1]02'!I34+'[1]03'!I34+'[1]04'!I34+'[1]05'!I34+'[1]06'!I34+'[1]07'!I34+'[1]08'!I34+'[1]09'!I34+'[1]10'!I34+'[1]11'!I34+'[1]12'!I34+'[1]13'!I34+'[1]14'!I34+'[1]15'!I34+'[1]16'!I34+'[1]17'!I34+'[1]18'!I34+'[1]19'!I34+'[1]20'!I34+'[1]21'!I34+'[1]22'!I34+'[1]23'!I34+'[1]24'!I34+'[1]25'!I34+'[1]26'!I34+'[1]27'!I34+'[1]28'!I34+'[1]29'!I34+'[1]30'!I34+'[1]31'!I34</f>
        <v>-2295400.2</v>
      </c>
      <c r="J34" s="20">
        <f>'[1]01'!J34+'[1]02'!J34+'[1]03'!J34+'[1]04'!J34+'[1]05'!J34+'[1]06'!J34+'[1]07'!J34+'[1]08'!J34+'[1]09'!J34+'[1]10'!J34+'[1]11'!J34+'[1]12'!J34+'[1]13'!J34+'[1]14'!J34+'[1]15'!J34+'[1]16'!J34+'[1]17'!J34+'[1]18'!J34+'[1]19'!J34+'[1]20'!J34+'[1]21'!J34+'[1]22'!J34+'[1]23'!J34+'[1]24'!J34+'[1]25'!J34+'[1]26'!J34+'[1]27'!J34+'[1]28'!J34+'[1]29'!J34+'[1]30'!J34+'[1]31'!J34</f>
        <v>-333882.10000000003</v>
      </c>
      <c r="K34" s="20">
        <f>'[1]01'!K34+'[1]02'!K34+'[1]03'!K34+'[1]04'!K34+'[1]05'!K34+'[1]06'!K34+'[1]07'!K34+'[1]08'!K34+'[1]09'!K34+'[1]10'!K34+'[1]11'!K34+'[1]12'!K34+'[1]13'!K34+'[1]14'!K34+'[1]15'!K34+'[1]16'!K34+'[1]17'!K34+'[1]18'!K34+'[1]19'!K34+'[1]20'!K34+'[1]21'!K34+'[1]22'!K34+'[1]23'!K34+'[1]24'!K34+'[1]25'!K34+'[1]26'!K34+'[1]27'!K34+'[1]28'!K34+'[1]29'!K34+'[1]30'!K34+'[1]31'!K34</f>
        <v>-2063595.7999999998</v>
      </c>
      <c r="L34" s="20">
        <f>'[1]01'!L34+'[1]02'!L34+'[1]03'!L34+'[1]04'!L34+'[1]05'!L34+'[1]06'!L34+'[1]07'!L34+'[1]08'!L34+'[1]09'!L34+'[1]10'!L34+'[1]11'!L34+'[1]12'!L34+'[1]13'!L34+'[1]14'!L34+'[1]15'!L34+'[1]16'!L34+'[1]17'!L34+'[1]18'!L34+'[1]19'!L34+'[1]20'!L34+'[1]21'!L34+'[1]22'!L34+'[1]23'!L34+'[1]24'!L34+'[1]25'!L34+'[1]26'!L34+'[1]27'!L34+'[1]28'!L34+'[1]29'!L34+'[1]30'!L34+'[1]31'!L34</f>
        <v>-1599440.8999999997</v>
      </c>
      <c r="M34" s="20">
        <f>'[1]01'!M34+'[1]02'!M34+'[1]03'!M34+'[1]04'!M34+'[1]05'!M34+'[1]06'!M34+'[1]07'!M34+'[1]08'!M34+'[1]09'!M34+'[1]10'!M34+'[1]11'!M34+'[1]12'!M34+'[1]13'!M34+'[1]14'!M34+'[1]15'!M34+'[1]16'!M34+'[1]17'!M34+'[1]18'!M34+'[1]19'!M34+'[1]20'!M34+'[1]21'!M34+'[1]22'!M34+'[1]23'!M34+'[1]24'!M34+'[1]25'!M34+'[1]26'!M34+'[1]27'!M34+'[1]28'!M34+'[1]29'!M34+'[1]30'!M34+'[1]31'!M34</f>
        <v>-1445488</v>
      </c>
      <c r="N34" s="20">
        <f>'[1]01'!N34+'[1]02'!N34+'[1]03'!N34+'[1]04'!N34+'[1]05'!N34+'[1]06'!N34+'[1]07'!N34+'[1]08'!N34+'[1]09'!N34+'[1]10'!N34+'[1]11'!N34+'[1]12'!N34+'[1]13'!N34+'[1]14'!N34+'[1]15'!N34+'[1]16'!N34+'[1]17'!N34+'[1]18'!N34+'[1]19'!N34+'[1]20'!N34+'[1]21'!N34+'[1]22'!N34+'[1]23'!N34+'[1]24'!N34+'[1]25'!N34+'[1]26'!N34+'[1]27'!N34+'[1]28'!N34+'[1]29'!N34+'[1]30'!N34+'[1]31'!N34</f>
        <v>-1343509.2</v>
      </c>
      <c r="O34" s="20">
        <f>'[1]01'!O34+'[1]02'!O34+'[1]03'!O34+'[1]04'!O34+'[1]05'!O34+'[1]06'!O34+'[1]07'!O34+'[1]08'!O34+'[1]09'!O34+'[1]10'!O34+'[1]11'!O34+'[1]12'!O34+'[1]13'!O34+'[1]14'!O34+'[1]15'!O34+'[1]16'!O34+'[1]17'!O34+'[1]18'!O34+'[1]19'!O34+'[1]20'!O34+'[1]21'!O34+'[1]22'!O34+'[1]23'!O34+'[1]24'!O34+'[1]25'!O34+'[1]26'!O34+'[1]27'!O34+'[1]28'!O34+'[1]29'!O34+'[1]30'!O34+'[1]31'!O34</f>
        <v>-809152.5000000002</v>
      </c>
      <c r="P34" s="20">
        <f>'[1]01'!P34+'[1]02'!P34+'[1]03'!P34+'[1]04'!P34+'[1]05'!P34+'[1]06'!P34+'[1]07'!P34+'[1]08'!P34+'[1]09'!P34+'[1]10'!P34+'[1]11'!P34+'[1]12'!P34+'[1]13'!P34+'[1]14'!P34+'[1]15'!P34+'[1]16'!P34+'[1]17'!P34+'[1]18'!P34+'[1]19'!P34+'[1]20'!P34+'[1]21'!P34+'[1]22'!P34+'[1]23'!P34+'[1]24'!P34+'[1]25'!P34+'[1]26'!P34+'[1]27'!P34+'[1]28'!P34+'[1]29'!P34+'[1]30'!P34+'[1]31'!P34</f>
        <v>-615648.2</v>
      </c>
      <c r="Q34" s="20">
        <f>'[1]02'!Q34+'[1]09'!Q34+'[1]13'!Q34</f>
        <v>0</v>
      </c>
      <c r="R34" s="35">
        <f aca="true" t="shared" si="10" ref="R34:R48">SUM(B34:Q34)</f>
        <v>-17674651.2</v>
      </c>
      <c r="S34"/>
      <c r="T34"/>
      <c r="U34"/>
      <c r="V34"/>
      <c r="W34"/>
      <c r="X34"/>
      <c r="Y34"/>
      <c r="Z34"/>
      <c r="AA34"/>
      <c r="AB34"/>
      <c r="AC34"/>
    </row>
    <row r="35" spans="1:18" ht="18.75" customHeight="1">
      <c r="A35" s="17" t="s">
        <v>57</v>
      </c>
      <c r="B35" s="34">
        <f aca="true" t="shared" si="11" ref="B35:P35">SUM(B36:B43)</f>
        <v>-111637.37000000001</v>
      </c>
      <c r="C35" s="34">
        <f t="shared" si="11"/>
        <v>-35413.8</v>
      </c>
      <c r="D35" s="34">
        <f t="shared" si="11"/>
        <v>-54098.46000000001</v>
      </c>
      <c r="E35" s="34">
        <f t="shared" si="11"/>
        <v>-37886.170000000006</v>
      </c>
      <c r="F35" s="34">
        <f t="shared" si="11"/>
        <v>-395213.01000000007</v>
      </c>
      <c r="G35" s="34">
        <f t="shared" si="11"/>
        <v>-76730.73000000001</v>
      </c>
      <c r="H35" s="34">
        <f t="shared" si="11"/>
        <v>-393129.87</v>
      </c>
      <c r="I35" s="34">
        <f t="shared" si="11"/>
        <v>-172817.11000000002</v>
      </c>
      <c r="J35" s="34">
        <f t="shared" si="11"/>
        <v>-15424.5</v>
      </c>
      <c r="K35" s="34">
        <f t="shared" si="11"/>
        <v>-93878.75</v>
      </c>
      <c r="L35" s="34">
        <f t="shared" si="11"/>
        <v>-182069.53000000003</v>
      </c>
      <c r="M35" s="34">
        <f t="shared" si="11"/>
        <v>-163759.21</v>
      </c>
      <c r="N35" s="34">
        <f t="shared" si="11"/>
        <v>-193419.98000000004</v>
      </c>
      <c r="O35" s="34">
        <f t="shared" si="11"/>
        <v>-48148.28</v>
      </c>
      <c r="P35" s="34">
        <f t="shared" si="11"/>
        <v>-58834.19</v>
      </c>
      <c r="Q35" s="34">
        <f>SUM(Q36:Q43)</f>
        <v>-52196.08000000001</v>
      </c>
      <c r="R35" s="34">
        <f t="shared" si="10"/>
        <v>-2084657.0400000003</v>
      </c>
    </row>
    <row r="36" spans="1:29" ht="18.75" customHeight="1">
      <c r="A36" s="13" t="s">
        <v>58</v>
      </c>
      <c r="B36" s="36">
        <f>'[1]01'!B36+'[1]02'!B36+'[1]03'!B36+'[1]04'!B36+'[1]05'!B36+'[1]06'!B36+'[1]07'!B36+'[1]08'!B36+'[1]09'!B36+'[1]10'!B36+'[1]11'!B36+'[1]12'!B36+'[1]13'!B36+'[1]14'!B36+'[1]15'!B36+'[1]16'!B36+'[1]17'!B36+'[1]18'!B36+'[1]19'!B36+'[1]20'!B36+'[1]21'!B36+'[1]22'!B36+'[1]23'!B36+'[1]24'!B36+'[1]25'!B36+'[1]26'!B36+'[1]27'!B36+'[1]28'!B36+'[1]29'!B36+'[1]30'!B36+'[1]31'!B36</f>
        <v>-111637.37000000001</v>
      </c>
      <c r="C36" s="36">
        <f>'[1]01'!C36+'[1]02'!C36+'[1]03'!C36+'[1]04'!C36+'[1]05'!C36+'[1]06'!C36+'[1]07'!C36+'[1]08'!C36+'[1]09'!C36+'[1]10'!C36+'[1]11'!C36+'[1]12'!C36+'[1]13'!C36+'[1]14'!C36+'[1]15'!C36+'[1]16'!C36+'[1]17'!C36+'[1]18'!C36+'[1]19'!C36+'[1]20'!C36+'[1]21'!C36+'[1]22'!C36+'[1]23'!C36+'[1]24'!C36+'[1]25'!C36+'[1]26'!C36+'[1]27'!C36+'[1]28'!C36+'[1]29'!C36+'[1]30'!C36+'[1]31'!C36</f>
        <v>-35279</v>
      </c>
      <c r="D36" s="36">
        <f>'[1]01'!D36+'[1]02'!D36+'[1]03'!D36+'[1]04'!D36+'[1]05'!D36+'[1]06'!D36+'[1]07'!D36+'[1]08'!D36+'[1]09'!D36+'[1]10'!D36+'[1]11'!D36+'[1]12'!D36+'[1]13'!D36+'[1]14'!D36+'[1]15'!D36+'[1]16'!D36+'[1]17'!D36+'[1]18'!D36+'[1]19'!D36+'[1]20'!D36+'[1]21'!D36+'[1]22'!D36+'[1]23'!D36+'[1]24'!D36+'[1]25'!D36+'[1]26'!D36+'[1]27'!D36+'[1]28'!D36+'[1]29'!D36+'[1]30'!D36+'[1]31'!D36</f>
        <v>-54098.46000000001</v>
      </c>
      <c r="E36" s="36">
        <f>'[1]01'!E36+'[1]02'!E36+'[1]03'!E36+'[1]04'!E36+'[1]05'!E36+'[1]06'!E36+'[1]07'!E36+'[1]08'!E36+'[1]09'!E36+'[1]10'!E36+'[1]11'!E36+'[1]12'!E36+'[1]13'!E36+'[1]14'!E36+'[1]15'!E36+'[1]16'!E36+'[1]17'!E36+'[1]18'!E36+'[1]19'!E36+'[1]20'!E36+'[1]21'!E36+'[1]22'!E36+'[1]23'!E36+'[1]24'!E36+'[1]25'!E36+'[1]26'!E36+'[1]27'!E36+'[1]28'!E36+'[1]29'!E36+'[1]30'!E36+'[1]31'!E36</f>
        <v>-37751.37</v>
      </c>
      <c r="F36" s="36">
        <f>'[1]01'!F36+'[1]02'!F36+'[1]03'!F36+'[1]04'!F36+'[1]05'!F36+'[1]06'!F36+'[1]07'!F36+'[1]08'!F36+'[1]09'!F36+'[1]10'!F36+'[1]11'!F36+'[1]12'!F36+'[1]13'!F36+'[1]14'!F36+'[1]15'!F36+'[1]16'!F36+'[1]17'!F36+'[1]18'!F36+'[1]19'!F36+'[1]20'!F36+'[1]21'!F36+'[1]22'!F36+'[1]23'!F36+'[1]24'!F36+'[1]25'!F36+'[1]26'!F36+'[1]27'!F36+'[1]28'!F36+'[1]29'!F36+'[1]30'!F36+'[1]31'!F36</f>
        <v>-383452.01000000007</v>
      </c>
      <c r="G36" s="36">
        <f>'[1]01'!G36+'[1]02'!G36+'[1]03'!G36+'[1]04'!G36+'[1]05'!G36+'[1]06'!G36+'[1]07'!G36+'[1]08'!G36+'[1]09'!G36+'[1]10'!G36+'[1]11'!G36+'[1]12'!G36+'[1]13'!G36+'[1]14'!G36+'[1]15'!G36+'[1]16'!G36+'[1]17'!G36+'[1]18'!G36+'[1]19'!G36+'[1]20'!G36+'[1]21'!G36+'[1]22'!G36+'[1]23'!G36+'[1]24'!G36+'[1]25'!G36+'[1]26'!G36+'[1]27'!G36+'[1]28'!G36+'[1]29'!G36+'[1]30'!G36+'[1]31'!G36</f>
        <v>-76056.73000000001</v>
      </c>
      <c r="H36" s="36">
        <f>'[1]01'!H36+'[1]02'!H36+'[1]03'!H36+'[1]04'!H36+'[1]05'!H36+'[1]06'!H36+'[1]07'!H36+'[1]08'!H36+'[1]09'!H36+'[1]10'!H36+'[1]11'!H36+'[1]12'!H36+'[1]13'!H36+'[1]14'!H36+'[1]15'!H36+'[1]16'!H36+'[1]17'!H36+'[1]18'!H36+'[1]19'!H36+'[1]20'!H36+'[1]21'!H36+'[1]22'!H36+'[1]23'!H36+'[1]24'!H36+'[1]25'!H36+'[1]26'!H36+'[1]27'!H36+'[1]28'!H36+'[1]29'!H36+'[1]30'!H36+'[1]31'!H36</f>
        <v>-219839.8</v>
      </c>
      <c r="I36" s="36">
        <f>'[1]01'!I36+'[1]02'!I36+'[1]03'!I36+'[1]04'!I36+'[1]05'!I36+'[1]06'!I36+'[1]07'!I36+'[1]08'!I36+'[1]09'!I36+'[1]10'!I36+'[1]11'!I36+'[1]12'!I36+'[1]13'!I36+'[1]14'!I36+'[1]15'!I36+'[1]16'!I36+'[1]17'!I36+'[1]18'!I36+'[1]19'!I36+'[1]20'!I36+'[1]21'!I36+'[1]22'!I36+'[1]23'!I36+'[1]24'!I36+'[1]25'!I36+'[1]26'!I36+'[1]27'!I36+'[1]28'!I36+'[1]29'!I36+'[1]30'!I36+'[1]31'!I36</f>
        <v>-152392.11000000002</v>
      </c>
      <c r="J36" s="36">
        <f>'[1]01'!J36+'[1]02'!J36+'[1]03'!J36+'[1]04'!J36+'[1]05'!J36+'[1]06'!J36+'[1]07'!J36+'[1]08'!J36+'[1]09'!J36+'[1]10'!J36+'[1]11'!J36+'[1]12'!J36+'[1]13'!J36+'[1]14'!J36+'[1]15'!J36+'[1]16'!J36+'[1]17'!J36+'[1]18'!J36+'[1]19'!J36+'[1]20'!J36+'[1]21'!J36+'[1]22'!J36+'[1]23'!J36+'[1]24'!J36+'[1]25'!J36+'[1]26'!J36+'[1]27'!J36+'[1]28'!J36+'[1]29'!J36+'[1]30'!J36+'[1]31'!J36</f>
        <v>-967.5</v>
      </c>
      <c r="K36" s="36">
        <f>'[1]01'!K36+'[1]02'!K36+'[1]03'!K36+'[1]04'!K36+'[1]05'!K36+'[1]06'!K36+'[1]07'!K36+'[1]08'!K36+'[1]09'!K36+'[1]10'!K36+'[1]11'!K36+'[1]12'!K36+'[1]13'!K36+'[1]14'!K36+'[1]15'!K36+'[1]16'!K36+'[1]17'!K36+'[1]18'!K36+'[1]19'!K36+'[1]20'!K36+'[1]21'!K36+'[1]22'!K36+'[1]23'!K36+'[1]24'!K36+'[1]25'!K36+'[1]26'!K36+'[1]27'!K36+'[1]28'!K36+'[1]29'!K36+'[1]30'!K36+'[1]31'!K36</f>
        <v>-93878.75</v>
      </c>
      <c r="L36" s="36">
        <f>'[1]01'!L36+'[1]02'!L36+'[1]03'!L36+'[1]04'!L36+'[1]05'!L36+'[1]06'!L36+'[1]07'!L36+'[1]08'!L36+'[1]09'!L36+'[1]10'!L36+'[1]11'!L36+'[1]12'!L36+'[1]13'!L36+'[1]14'!L36+'[1]15'!L36+'[1]16'!L36+'[1]17'!L36+'[1]18'!L36+'[1]19'!L36+'[1]20'!L36+'[1]21'!L36+'[1]22'!L36+'[1]23'!L36+'[1]24'!L36+'[1]25'!L36+'[1]26'!L36+'[1]27'!L36+'[1]28'!L36+'[1]29'!L36+'[1]30'!L36+'[1]31'!L36</f>
        <v>-182069.53000000003</v>
      </c>
      <c r="M36" s="36">
        <f>'[1]01'!M36+'[1]02'!M36+'[1]03'!M36+'[1]04'!M36+'[1]05'!M36+'[1]06'!M36+'[1]07'!M36+'[1]08'!M36+'[1]09'!M36+'[1]10'!M36+'[1]11'!M36+'[1]12'!M36+'[1]13'!M36+'[1]14'!M36+'[1]15'!M36+'[1]16'!M36+'[1]17'!M36+'[1]18'!M36+'[1]19'!M36+'[1]20'!M36+'[1]21'!M36+'[1]22'!M36+'[1]23'!M36+'[1]24'!M36+'[1]25'!M36+'[1]26'!M36+'[1]27'!M36+'[1]28'!M36+'[1]29'!M36+'[1]30'!M36+'[1]31'!M36</f>
        <v>-163759.21</v>
      </c>
      <c r="N36" s="36">
        <f>'[1]01'!N36+'[1]02'!N36+'[1]03'!N36+'[1]04'!N36+'[1]05'!N36+'[1]06'!N36+'[1]07'!N36+'[1]08'!N36+'[1]09'!N36+'[1]10'!N36+'[1]11'!N36+'[1]12'!N36+'[1]13'!N36+'[1]14'!N36+'[1]15'!N36+'[1]16'!N36+'[1]17'!N36+'[1]18'!N36+'[1]19'!N36+'[1]20'!N36+'[1]21'!N36+'[1]22'!N36+'[1]23'!N36+'[1]24'!N36+'[1]25'!N36+'[1]26'!N36+'[1]27'!N36+'[1]28'!N36+'[1]29'!N36+'[1]30'!N36+'[1]31'!N36</f>
        <v>-193419.98000000004</v>
      </c>
      <c r="O36" s="36">
        <f>'[1]01'!O36+'[1]02'!O36+'[1]03'!O36+'[1]04'!O36+'[1]05'!O36+'[1]06'!O36+'[1]07'!O36+'[1]08'!O36+'[1]09'!O36+'[1]10'!O36+'[1]11'!O36+'[1]12'!O36+'[1]13'!O36+'[1]14'!O36+'[1]15'!O36+'[1]16'!O36+'[1]17'!O36+'[1]18'!O36+'[1]19'!O36+'[1]20'!O36+'[1]21'!O36+'[1]22'!O36+'[1]23'!O36+'[1]24'!O36+'[1]25'!O36+'[1]26'!O36+'[1]27'!O36+'[1]28'!O36+'[1]29'!O36+'[1]30'!O36+'[1]31'!O36</f>
        <v>-48148.28</v>
      </c>
      <c r="P36" s="36">
        <f>'[1]01'!P36+'[1]02'!P36+'[1]03'!P36+'[1]04'!P36+'[1]05'!P36+'[1]06'!P36+'[1]07'!P36+'[1]08'!P36+'[1]09'!P36+'[1]10'!P36+'[1]11'!P36+'[1]12'!P36+'[1]13'!P36+'[1]14'!P36+'[1]15'!P36+'[1]16'!P36+'[1]17'!P36+'[1]18'!P36+'[1]19'!P36+'[1]20'!P36+'[1]21'!P36+'[1]22'!P36+'[1]23'!P36+'[1]24'!P36+'[1]25'!P36+'[1]26'!P36+'[1]27'!P36+'[1]28'!P36+'[1]29'!P36+'[1]30'!P36+'[1]31'!P36</f>
        <v>-58834.19</v>
      </c>
      <c r="Q36" s="36">
        <f>'[1]02'!Q36+'[1]09'!Q36+'[1]13'!Q36</f>
        <v>-93053.18000000001</v>
      </c>
      <c r="R36" s="36">
        <f t="shared" si="10"/>
        <v>-1904637.47</v>
      </c>
      <c r="S36"/>
      <c r="T36"/>
      <c r="U36"/>
      <c r="V36"/>
      <c r="W36"/>
      <c r="X36"/>
      <c r="Y36"/>
      <c r="Z36"/>
      <c r="AA36"/>
      <c r="AB36"/>
      <c r="AC36"/>
    </row>
    <row r="37" spans="1:29" ht="18.75" customHeight="1">
      <c r="A37" s="13" t="s">
        <v>59</v>
      </c>
      <c r="B37" s="36">
        <f>'[1]01'!B37+'[1]02'!B37+'[1]03'!B37+'[1]04'!B37+'[1]05'!B37+'[1]06'!B37+'[1]07'!B37+'[1]08'!B37+'[1]09'!B37+'[1]10'!B37+'[1]11'!B37+'[1]12'!B37+'[1]13'!B37+'[1]14'!B37+'[1]15'!B37+'[1]16'!B37+'[1]17'!B37+'[1]18'!B37+'[1]19'!B37+'[1]20'!B37+'[1]21'!B37+'[1]22'!B37+'[1]23'!B37+'[1]24'!B37+'[1]25'!B37+'[1]26'!B37+'[1]27'!B37+'[1]28'!B37+'[1]29'!B37+'[1]30'!B37+'[1]31'!B37</f>
        <v>0</v>
      </c>
      <c r="C37" s="36">
        <f>'[1]01'!C37+'[1]02'!C37+'[1]03'!C37+'[1]04'!C37+'[1]05'!C37+'[1]06'!C37+'[1]07'!C37+'[1]08'!C37+'[1]09'!C37+'[1]10'!C37+'[1]11'!C37+'[1]12'!C37+'[1]13'!C37+'[1]14'!C37+'[1]15'!C37+'[1]16'!C37+'[1]17'!C37+'[1]18'!C37+'[1]19'!C37+'[1]20'!C37+'[1]21'!C37+'[1]22'!C37+'[1]23'!C37+'[1]24'!C37+'[1]25'!C37+'[1]26'!C37+'[1]27'!C37+'[1]28'!C37+'[1]29'!C37+'[1]30'!C37+'[1]31'!C37</f>
        <v>0</v>
      </c>
      <c r="D37" s="36">
        <f>'[1]01'!D37+'[1]02'!D37+'[1]03'!D37+'[1]04'!D37+'[1]05'!D37+'[1]06'!D37+'[1]07'!D37+'[1]08'!D37+'[1]09'!D37+'[1]10'!D37+'[1]11'!D37+'[1]12'!D37+'[1]13'!D37+'[1]14'!D37+'[1]15'!D37+'[1]16'!D37+'[1]17'!D37+'[1]18'!D37+'[1]19'!D37+'[1]20'!D37+'[1]21'!D37+'[1]22'!D37+'[1]23'!D37+'[1]24'!D37+'[1]25'!D37+'[1]26'!D37+'[1]27'!D37+'[1]28'!D37+'[1]29'!D37+'[1]30'!D37+'[1]31'!D37</f>
        <v>0</v>
      </c>
      <c r="E37" s="36">
        <f>'[1]01'!E37+'[1]02'!E37+'[1]03'!E37+'[1]04'!E37+'[1]05'!E37+'[1]06'!E37+'[1]07'!E37+'[1]08'!E37+'[1]09'!E37+'[1]10'!E37+'[1]11'!E37+'[1]12'!E37+'[1]13'!E37+'[1]14'!E37+'[1]15'!E37+'[1]16'!E37+'[1]17'!E37+'[1]18'!E37+'[1]19'!E37+'[1]20'!E37+'[1]21'!E37+'[1]22'!E37+'[1]23'!E37+'[1]24'!E37+'[1]25'!E37+'[1]26'!E37+'[1]27'!E37+'[1]28'!E37+'[1]29'!E37+'[1]30'!E37+'[1]31'!E37</f>
        <v>0</v>
      </c>
      <c r="F37" s="36">
        <f>'[1]01'!F37+'[1]02'!F37+'[1]03'!F37+'[1]04'!F37+'[1]05'!F37+'[1]06'!F37+'[1]07'!F37+'[1]08'!F37+'[1]09'!F37+'[1]10'!F37+'[1]11'!F37+'[1]12'!F37+'[1]13'!F37+'[1]14'!F37+'[1]15'!F37+'[1]16'!F37+'[1]17'!F37+'[1]18'!F37+'[1]19'!F37+'[1]20'!F37+'[1]21'!F37+'[1]22'!F37+'[1]23'!F37+'[1]24'!F37+'[1]25'!F37+'[1]26'!F37+'[1]27'!F37+'[1]28'!F37+'[1]29'!F37+'[1]30'!F37+'[1]31'!F37</f>
        <v>0</v>
      </c>
      <c r="G37" s="36">
        <f>'[1]01'!G37+'[1]02'!G37+'[1]03'!G37+'[1]04'!G37+'[1]05'!G37+'[1]06'!G37+'[1]07'!G37+'[1]08'!G37+'[1]09'!G37+'[1]10'!G37+'[1]11'!G37+'[1]12'!G37+'[1]13'!G37+'[1]14'!G37+'[1]15'!G37+'[1]16'!G37+'[1]17'!G37+'[1]18'!G37+'[1]19'!G37+'[1]20'!G37+'[1]21'!G37+'[1]22'!G37+'[1]23'!G37+'[1]24'!G37+'[1]25'!G37+'[1]26'!G37+'[1]27'!G37+'[1]28'!G37+'[1]29'!G37+'[1]30'!G37+'[1]31'!G37</f>
        <v>0</v>
      </c>
      <c r="H37" s="36">
        <f>'[1]01'!H37+'[1]02'!H37+'[1]03'!H37+'[1]04'!H37+'[1]05'!H37+'[1]06'!H37+'[1]07'!H37+'[1]08'!H37+'[1]09'!H37+'[1]10'!H37+'[1]11'!H37+'[1]12'!H37+'[1]13'!H37+'[1]14'!H37+'[1]15'!H37+'[1]16'!H37+'[1]17'!H37+'[1]18'!H37+'[1]19'!H37+'[1]20'!H37+'[1]21'!H37+'[1]22'!H37+'[1]23'!H37+'[1]24'!H37+'[1]25'!H37+'[1]26'!H37+'[1]27'!H37+'[1]28'!H37+'[1]29'!H37+'[1]30'!H37+'[1]31'!H37</f>
        <v>-619.2</v>
      </c>
      <c r="I37" s="36">
        <f>'[1]01'!I37+'[1]02'!I37+'[1]03'!I37+'[1]04'!I37+'[1]05'!I37+'[1]06'!I37+'[1]07'!I37+'[1]08'!I37+'[1]09'!I37+'[1]10'!I37+'[1]11'!I37+'[1]12'!I37+'[1]13'!I37+'[1]14'!I37+'[1]15'!I37+'[1]16'!I37+'[1]17'!I37+'[1]18'!I37+'[1]19'!I37+'[1]20'!I37+'[1]21'!I37+'[1]22'!I37+'[1]23'!I37+'[1]24'!I37+'[1]25'!I37+'[1]26'!I37+'[1]27'!I37+'[1]28'!I37+'[1]29'!I37+'[1]30'!I37+'[1]31'!I37</f>
        <v>0</v>
      </c>
      <c r="J37" s="36">
        <f>'[1]01'!J37+'[1]02'!J37+'[1]03'!J37+'[1]04'!J37+'[1]05'!J37+'[1]06'!J37+'[1]07'!J37+'[1]08'!J37+'[1]09'!J37+'[1]10'!J37+'[1]11'!J37+'[1]12'!J37+'[1]13'!J37+'[1]14'!J37+'[1]15'!J37+'[1]16'!J37+'[1]17'!J37+'[1]18'!J37+'[1]19'!J37+'[1]20'!J37+'[1]21'!J37+'[1]22'!J37+'[1]23'!J37+'[1]24'!J37+'[1]25'!J37+'[1]26'!J37+'[1]27'!J37+'[1]28'!J37+'[1]29'!J37+'[1]30'!J37+'[1]31'!J37</f>
        <v>0</v>
      </c>
      <c r="K37" s="36">
        <f>'[1]01'!K37+'[1]02'!K37+'[1]03'!K37+'[1]04'!K37+'[1]05'!K37+'[1]06'!K37+'[1]07'!K37+'[1]08'!K37+'[1]09'!K37+'[1]10'!K37+'[1]11'!K37+'[1]12'!K37+'[1]13'!K37+'[1]14'!K37+'[1]15'!K37+'[1]16'!K37+'[1]17'!K37+'[1]18'!K37+'[1]19'!K37+'[1]20'!K37+'[1]21'!K37+'[1]22'!K37+'[1]23'!K37+'[1]24'!K37+'[1]25'!K37+'[1]26'!K37+'[1]27'!K37+'[1]28'!K37+'[1]29'!K37+'[1]30'!K37+'[1]31'!K37</f>
        <v>0</v>
      </c>
      <c r="L37" s="36">
        <f>'[1]01'!L37+'[1]02'!L37+'[1]03'!L37+'[1]04'!L37+'[1]05'!L37+'[1]06'!L37+'[1]07'!L37+'[1]08'!L37+'[1]09'!L37+'[1]10'!L37+'[1]11'!L37+'[1]12'!L37+'[1]13'!L37+'[1]14'!L37+'[1]15'!L37+'[1]16'!L37+'[1]17'!L37+'[1]18'!L37+'[1]19'!L37+'[1]20'!L37+'[1]21'!L37+'[1]22'!L37+'[1]23'!L37+'[1]24'!L37+'[1]25'!L37+'[1]26'!L37+'[1]27'!L37+'[1]28'!L37+'[1]29'!L37+'[1]30'!L37+'[1]31'!L37</f>
        <v>0</v>
      </c>
      <c r="M37" s="36">
        <f>'[1]01'!M37+'[1]02'!M37+'[1]03'!M37+'[1]04'!M37+'[1]05'!M37+'[1]06'!M37+'[1]07'!M37+'[1]08'!M37+'[1]09'!M37+'[1]10'!M37+'[1]11'!M37+'[1]12'!M37+'[1]13'!M37+'[1]14'!M37+'[1]15'!M37+'[1]16'!M37+'[1]17'!M37+'[1]18'!M37+'[1]19'!M37+'[1]20'!M37+'[1]21'!M37+'[1]22'!M37+'[1]23'!M37+'[1]24'!M37+'[1]25'!M37+'[1]26'!M37+'[1]27'!M37+'[1]28'!M37+'[1]29'!M37+'[1]30'!M37+'[1]31'!M37</f>
        <v>0</v>
      </c>
      <c r="N37" s="36">
        <f>'[1]01'!N37+'[1]02'!N37+'[1]03'!N37+'[1]04'!N37+'[1]05'!N37+'[1]06'!N37+'[1]07'!N37+'[1]08'!N37+'[1]09'!N37+'[1]10'!N37+'[1]11'!N37+'[1]12'!N37+'[1]13'!N37+'[1]14'!N37+'[1]15'!N37+'[1]16'!N37+'[1]17'!N37+'[1]18'!N37+'[1]19'!N37+'[1]20'!N37+'[1]21'!N37+'[1]22'!N37+'[1]23'!N37+'[1]24'!N37+'[1]25'!N37+'[1]26'!N37+'[1]27'!N37+'[1]28'!N37+'[1]29'!N37+'[1]30'!N37+'[1]31'!N37</f>
        <v>0</v>
      </c>
      <c r="O37" s="36">
        <f>'[1]01'!O37+'[1]02'!O37+'[1]03'!O37+'[1]04'!O37+'[1]05'!O37+'[1]06'!O37+'[1]07'!O37+'[1]08'!O37+'[1]09'!O37+'[1]10'!O37+'[1]11'!O37+'[1]12'!O37+'[1]13'!O37+'[1]14'!O37+'[1]15'!O37+'[1]16'!O37+'[1]17'!O37+'[1]18'!O37+'[1]19'!O37+'[1]20'!O37+'[1]21'!O37+'[1]22'!O37+'[1]23'!O37+'[1]24'!O37+'[1]25'!O37+'[1]26'!O37+'[1]27'!O37+'[1]28'!O37+'[1]29'!O37+'[1]30'!O37+'[1]31'!O37</f>
        <v>0</v>
      </c>
      <c r="P37" s="36">
        <f>'[1]01'!P37+'[1]02'!P37+'[1]03'!P37+'[1]04'!P37+'[1]05'!P37+'[1]06'!P37+'[1]07'!P37+'[1]08'!P37+'[1]09'!P37+'[1]10'!P37+'[1]11'!P37+'[1]12'!P37+'[1]13'!P37+'[1]14'!P37+'[1]15'!P37+'[1]16'!P37+'[1]17'!P37+'[1]18'!P37+'[1]19'!P37+'[1]20'!P37+'[1]21'!P37+'[1]22'!P37+'[1]23'!P37+'[1]24'!P37+'[1]25'!P37+'[1]26'!P37+'[1]27'!P37+'[1]28'!P37+'[1]29'!P37+'[1]30'!P37+'[1]31'!P37</f>
        <v>0</v>
      </c>
      <c r="Q37" s="36">
        <f>'[1]02'!Q37+'[1]09'!Q37+'[1]13'!Q37</f>
        <v>0</v>
      </c>
      <c r="R37" s="36">
        <f t="shared" si="10"/>
        <v>-619.2</v>
      </c>
      <c r="S37"/>
      <c r="T37"/>
      <c r="U37"/>
      <c r="V37"/>
      <c r="W37"/>
      <c r="X37"/>
      <c r="Y37"/>
      <c r="Z37"/>
      <c r="AA37"/>
      <c r="AB37"/>
      <c r="AC37"/>
    </row>
    <row r="38" spans="1:29" ht="18.75" customHeight="1">
      <c r="A38" s="13" t="s">
        <v>60</v>
      </c>
      <c r="B38" s="36">
        <f>'[1]01'!B38+'[1]02'!B38+'[1]03'!B38+'[1]04'!B38+'[1]05'!B38+'[1]06'!B38+'[1]07'!B38+'[1]08'!B38+'[1]09'!B38+'[1]10'!B38+'[1]11'!B38+'[1]12'!B38+'[1]13'!B38+'[1]14'!B38+'[1]15'!B38+'[1]16'!B38+'[1]17'!B38+'[1]18'!B38+'[1]19'!B38+'[1]20'!B38+'[1]21'!B38+'[1]22'!B38+'[1]23'!B38+'[1]24'!B38+'[1]25'!B38+'[1]26'!B38+'[1]27'!B38+'[1]28'!B38+'[1]29'!B38+'[1]30'!B38+'[1]31'!B38</f>
        <v>0</v>
      </c>
      <c r="C38" s="36">
        <f>'[1]01'!C38+'[1]02'!C38+'[1]03'!C38+'[1]04'!C38+'[1]05'!C38+'[1]06'!C38+'[1]07'!C38+'[1]08'!C38+'[1]09'!C38+'[1]10'!C38+'[1]11'!C38+'[1]12'!C38+'[1]13'!C38+'[1]14'!C38+'[1]15'!C38+'[1]16'!C38+'[1]17'!C38+'[1]18'!C38+'[1]19'!C38+'[1]20'!C38+'[1]21'!C38+'[1]22'!C38+'[1]23'!C38+'[1]24'!C38+'[1]25'!C38+'[1]26'!C38+'[1]27'!C38+'[1]28'!C38+'[1]29'!C38+'[1]30'!C38+'[1]31'!C38</f>
        <v>0</v>
      </c>
      <c r="D38" s="36">
        <f>'[1]01'!D38+'[1]02'!D38+'[1]03'!D38+'[1]04'!D38+'[1]05'!D38+'[1]06'!D38+'[1]07'!D38+'[1]08'!D38+'[1]09'!D38+'[1]10'!D38+'[1]11'!D38+'[1]12'!D38+'[1]13'!D38+'[1]14'!D38+'[1]15'!D38+'[1]16'!D38+'[1]17'!D38+'[1]18'!D38+'[1]19'!D38+'[1]20'!D38+'[1]21'!D38+'[1]22'!D38+'[1]23'!D38+'[1]24'!D38+'[1]25'!D38+'[1]26'!D38+'[1]27'!D38+'[1]28'!D38+'[1]29'!D38+'[1]30'!D38+'[1]31'!D38</f>
        <v>0</v>
      </c>
      <c r="E38" s="36">
        <f>'[1]01'!E38+'[1]02'!E38+'[1]03'!E38+'[1]04'!E38+'[1]05'!E38+'[1]06'!E38+'[1]07'!E38+'[1]08'!E38+'[1]09'!E38+'[1]10'!E38+'[1]11'!E38+'[1]12'!E38+'[1]13'!E38+'[1]14'!E38+'[1]15'!E38+'[1]16'!E38+'[1]17'!E38+'[1]18'!E38+'[1]19'!E38+'[1]20'!E38+'[1]21'!E38+'[1]22'!E38+'[1]23'!E38+'[1]24'!E38+'[1]25'!E38+'[1]26'!E38+'[1]27'!E38+'[1]28'!E38+'[1]29'!E38+'[1]30'!E38+'[1]31'!E38</f>
        <v>0</v>
      </c>
      <c r="F38" s="36">
        <f>'[1]01'!F38+'[1]02'!F38+'[1]03'!F38+'[1]04'!F38+'[1]05'!F38+'[1]06'!F38+'[1]07'!F38+'[1]08'!F38+'[1]09'!F38+'[1]10'!F38+'[1]11'!F38+'[1]12'!F38+'[1]13'!F38+'[1]14'!F38+'[1]15'!F38+'[1]16'!F38+'[1]17'!F38+'[1]18'!F38+'[1]19'!F38+'[1]20'!F38+'[1]21'!F38+'[1]22'!F38+'[1]23'!F38+'[1]24'!F38+'[1]25'!F38+'[1]26'!F38+'[1]27'!F38+'[1]28'!F38+'[1]29'!F38+'[1]30'!F38+'[1]31'!F38</f>
        <v>-10750</v>
      </c>
      <c r="G38" s="36">
        <f>'[1]01'!G38+'[1]02'!G38+'[1]03'!G38+'[1]04'!G38+'[1]05'!G38+'[1]06'!G38+'[1]07'!G38+'[1]08'!G38+'[1]09'!G38+'[1]10'!G38+'[1]11'!G38+'[1]12'!G38+'[1]13'!G38+'[1]14'!G38+'[1]15'!G38+'[1]16'!G38+'[1]17'!G38+'[1]18'!G38+'[1]19'!G38+'[1]20'!G38+'[1]21'!G38+'[1]22'!G38+'[1]23'!G38+'[1]24'!G38+'[1]25'!G38+'[1]26'!G38+'[1]27'!G38+'[1]28'!G38+'[1]29'!G38+'[1]30'!G38+'[1]31'!G38</f>
        <v>0</v>
      </c>
      <c r="H38" s="36">
        <f>'[1]01'!H38+'[1]02'!H38+'[1]03'!H38+'[1]04'!H38+'[1]05'!H38+'[1]06'!H38+'[1]07'!H38+'[1]08'!H38+'[1]09'!H38+'[1]10'!H38+'[1]11'!H38+'[1]12'!H38+'[1]13'!H38+'[1]14'!H38+'[1]15'!H38+'[1]16'!H38+'[1]17'!H38+'[1]18'!H38+'[1]19'!H38+'[1]20'!H38+'[1]21'!H38+'[1]22'!H38+'[1]23'!H38+'[1]24'!H38+'[1]25'!H38+'[1]26'!H38+'[1]27'!H38+'[1]28'!H38+'[1]29'!H38+'[1]30'!H38+'[1]31'!H38</f>
        <v>-7525</v>
      </c>
      <c r="I38" s="36">
        <f>'[1]01'!I38+'[1]02'!I38+'[1]03'!I38+'[1]04'!I38+'[1]05'!I38+'[1]06'!I38+'[1]07'!I38+'[1]08'!I38+'[1]09'!I38+'[1]10'!I38+'[1]11'!I38+'[1]12'!I38+'[1]13'!I38+'[1]14'!I38+'[1]15'!I38+'[1]16'!I38+'[1]17'!I38+'[1]18'!I38+'[1]19'!I38+'[1]20'!I38+'[1]21'!I38+'[1]22'!I38+'[1]23'!I38+'[1]24'!I38+'[1]25'!I38+'[1]26'!I38+'[1]27'!I38+'[1]28'!I38+'[1]29'!I38+'[1]30'!I38+'[1]31'!I38</f>
        <v>-20425</v>
      </c>
      <c r="J38" s="36">
        <f>'[1]01'!J38+'[1]02'!J38+'[1]03'!J38+'[1]04'!J38+'[1]05'!J38+'[1]06'!J38+'[1]07'!J38+'[1]08'!J38+'[1]09'!J38+'[1]10'!J38+'[1]11'!J38+'[1]12'!J38+'[1]13'!J38+'[1]14'!J38+'[1]15'!J38+'[1]16'!J38+'[1]17'!J38+'[1]18'!J38+'[1]19'!J38+'[1]20'!J38+'[1]21'!J38+'[1]22'!J38+'[1]23'!J38+'[1]24'!J38+'[1]25'!J38+'[1]26'!J38+'[1]27'!J38+'[1]28'!J38+'[1]29'!J38+'[1]30'!J38+'[1]31'!J38</f>
        <v>-10750</v>
      </c>
      <c r="K38" s="36">
        <f>'[1]01'!K38+'[1]02'!K38+'[1]03'!K38+'[1]04'!K38+'[1]05'!K38+'[1]06'!K38+'[1]07'!K38+'[1]08'!K38+'[1]09'!K38+'[1]10'!K38+'[1]11'!K38+'[1]12'!K38+'[1]13'!K38+'[1]14'!K38+'[1]15'!K38+'[1]16'!K38+'[1]17'!K38+'[1]18'!K38+'[1]19'!K38+'[1]20'!K38+'[1]21'!K38+'[1]22'!K38+'[1]23'!K38+'[1]24'!K38+'[1]25'!K38+'[1]26'!K38+'[1]27'!K38+'[1]28'!K38+'[1]29'!K38+'[1]30'!K38+'[1]31'!K38</f>
        <v>0</v>
      </c>
      <c r="L38" s="36">
        <f>'[1]01'!L38+'[1]02'!L38+'[1]03'!L38+'[1]04'!L38+'[1]05'!L38+'[1]06'!L38+'[1]07'!L38+'[1]08'!L38+'[1]09'!L38+'[1]10'!L38+'[1]11'!L38+'[1]12'!L38+'[1]13'!L38+'[1]14'!L38+'[1]15'!L38+'[1]16'!L38+'[1]17'!L38+'[1]18'!L38+'[1]19'!L38+'[1]20'!L38+'[1]21'!L38+'[1]22'!L38+'[1]23'!L38+'[1]24'!L38+'[1]25'!L38+'[1]26'!L38+'[1]27'!L38+'[1]28'!L38+'[1]29'!L38+'[1]30'!L38+'[1]31'!L38</f>
        <v>0</v>
      </c>
      <c r="M38" s="36">
        <f>'[1]01'!M38+'[1]02'!M38+'[1]03'!M38+'[1]04'!M38+'[1]05'!M38+'[1]06'!M38+'[1]07'!M38+'[1]08'!M38+'[1]09'!M38+'[1]10'!M38+'[1]11'!M38+'[1]12'!M38+'[1]13'!M38+'[1]14'!M38+'[1]15'!M38+'[1]16'!M38+'[1]17'!M38+'[1]18'!M38+'[1]19'!M38+'[1]20'!M38+'[1]21'!M38+'[1]22'!M38+'[1]23'!M38+'[1]24'!M38+'[1]25'!M38+'[1]26'!M38+'[1]27'!M38+'[1]28'!M38+'[1]29'!M38+'[1]30'!M38+'[1]31'!M38</f>
        <v>0</v>
      </c>
      <c r="N38" s="36">
        <f>'[1]01'!N38+'[1]02'!N38+'[1]03'!N38+'[1]04'!N38+'[1]05'!N38+'[1]06'!N38+'[1]07'!N38+'[1]08'!N38+'[1]09'!N38+'[1]10'!N38+'[1]11'!N38+'[1]12'!N38+'[1]13'!N38+'[1]14'!N38+'[1]15'!N38+'[1]16'!N38+'[1]17'!N38+'[1]18'!N38+'[1]19'!N38+'[1]20'!N38+'[1]21'!N38+'[1]22'!N38+'[1]23'!N38+'[1]24'!N38+'[1]25'!N38+'[1]26'!N38+'[1]27'!N38+'[1]28'!N38+'[1]29'!N38+'[1]30'!N38+'[1]31'!N38</f>
        <v>0</v>
      </c>
      <c r="O38" s="36">
        <f>'[1]01'!O38+'[1]02'!O38+'[1]03'!O38+'[1]04'!O38+'[1]05'!O38+'[1]06'!O38+'[1]07'!O38+'[1]08'!O38+'[1]09'!O38+'[1]10'!O38+'[1]11'!O38+'[1]12'!O38+'[1]13'!O38+'[1]14'!O38+'[1]15'!O38+'[1]16'!O38+'[1]17'!O38+'[1]18'!O38+'[1]19'!O38+'[1]20'!O38+'[1]21'!O38+'[1]22'!O38+'[1]23'!O38+'[1]24'!O38+'[1]25'!O38+'[1]26'!O38+'[1]27'!O38+'[1]28'!O38+'[1]29'!O38+'[1]30'!O38+'[1]31'!O38</f>
        <v>0</v>
      </c>
      <c r="P38" s="36">
        <f>'[1]01'!P38+'[1]02'!P38+'[1]03'!P38+'[1]04'!P38+'[1]05'!P38+'[1]06'!P38+'[1]07'!P38+'[1]08'!P38+'[1]09'!P38+'[1]10'!P38+'[1]11'!P38+'[1]12'!P38+'[1]13'!P38+'[1]14'!P38+'[1]15'!P38+'[1]16'!P38+'[1]17'!P38+'[1]18'!P38+'[1]19'!P38+'[1]20'!P38+'[1]21'!P38+'[1]22'!P38+'[1]23'!P38+'[1]24'!P38+'[1]25'!P38+'[1]26'!P38+'[1]27'!P38+'[1]28'!P38+'[1]29'!P38+'[1]30'!P38+'[1]31'!P38</f>
        <v>0</v>
      </c>
      <c r="Q38" s="36">
        <f>'[1]02'!Q38+'[1]09'!Q38+'[1]13'!Q38</f>
        <v>0</v>
      </c>
      <c r="R38" s="36">
        <f t="shared" si="10"/>
        <v>-49450</v>
      </c>
      <c r="S38"/>
      <c r="T38"/>
      <c r="U38"/>
      <c r="V38"/>
      <c r="W38"/>
      <c r="X38"/>
      <c r="Y38"/>
      <c r="Z38"/>
      <c r="AA38"/>
      <c r="AB38"/>
      <c r="AC38"/>
    </row>
    <row r="39" spans="1:29" ht="18.75" customHeight="1">
      <c r="A39" s="13" t="s">
        <v>61</v>
      </c>
      <c r="B39" s="36">
        <f>'[1]01'!B39+'[1]02'!B39+'[1]03'!B39+'[1]04'!B39+'[1]05'!B39+'[1]06'!B39+'[1]07'!B39+'[1]08'!B39+'[1]09'!B39+'[1]10'!B39+'[1]11'!B39+'[1]12'!B39+'[1]13'!B39+'[1]14'!B39+'[1]15'!B39+'[1]16'!B39+'[1]17'!B39+'[1]18'!B39+'[1]19'!B39+'[1]20'!B39+'[1]21'!B39+'[1]22'!B39+'[1]23'!B39+'[1]24'!B39+'[1]25'!B39+'[1]26'!B39+'[1]27'!B39+'[1]28'!B39+'[1]29'!B39+'[1]30'!B39+'[1]31'!B39</f>
        <v>0</v>
      </c>
      <c r="C39" s="36">
        <f>'[1]01'!C39+'[1]02'!C39+'[1]03'!C39+'[1]04'!C39+'[1]05'!C39+'[1]06'!C39+'[1]07'!C39+'[1]08'!C39+'[1]09'!C39+'[1]10'!C39+'[1]11'!C39+'[1]12'!C39+'[1]13'!C39+'[1]14'!C39+'[1]15'!C39+'[1]16'!C39+'[1]17'!C39+'[1]18'!C39+'[1]19'!C39+'[1]20'!C39+'[1]21'!C39+'[1]22'!C39+'[1]23'!C39+'[1]24'!C39+'[1]25'!C39+'[1]26'!C39+'[1]27'!C39+'[1]28'!C39+'[1]29'!C39+'[1]30'!C39+'[1]31'!C39</f>
        <v>0</v>
      </c>
      <c r="D39" s="36">
        <f>'[1]01'!D39+'[1]02'!D39+'[1]03'!D39+'[1]04'!D39+'[1]05'!D39+'[1]06'!D39+'[1]07'!D39+'[1]08'!D39+'[1]09'!D39+'[1]10'!D39+'[1]11'!D39+'[1]12'!D39+'[1]13'!D39+'[1]14'!D39+'[1]15'!D39+'[1]16'!D39+'[1]17'!D39+'[1]18'!D39+'[1]19'!D39+'[1]20'!D39+'[1]21'!D39+'[1]22'!D39+'[1]23'!D39+'[1]24'!D39+'[1]25'!D39+'[1]26'!D39+'[1]27'!D39+'[1]28'!D39+'[1]29'!D39+'[1]30'!D39+'[1]31'!D39</f>
        <v>0</v>
      </c>
      <c r="E39" s="36">
        <f>'[1]01'!E39+'[1]02'!E39+'[1]03'!E39+'[1]04'!E39+'[1]05'!E39+'[1]06'!E39+'[1]07'!E39+'[1]08'!E39+'[1]09'!E39+'[1]10'!E39+'[1]11'!E39+'[1]12'!E39+'[1]13'!E39+'[1]14'!E39+'[1]15'!E39+'[1]16'!E39+'[1]17'!E39+'[1]18'!E39+'[1]19'!E39+'[1]20'!E39+'[1]21'!E39+'[1]22'!E39+'[1]23'!E39+'[1]24'!E39+'[1]25'!E39+'[1]26'!E39+'[1]27'!E39+'[1]28'!E39+'[1]29'!E39+'[1]30'!E39+'[1]31'!E39</f>
        <v>0</v>
      </c>
      <c r="F39" s="36">
        <f>'[1]01'!F39+'[1]02'!F39+'[1]03'!F39+'[1]04'!F39+'[1]05'!F39+'[1]06'!F39+'[1]07'!F39+'[1]08'!F39+'[1]09'!F39+'[1]10'!F39+'[1]11'!F39+'[1]12'!F39+'[1]13'!F39+'[1]14'!F39+'[1]15'!F39+'[1]16'!F39+'[1]17'!F39+'[1]18'!F39+'[1]19'!F39+'[1]20'!F39+'[1]21'!F39+'[1]22'!F39+'[1]23'!F39+'[1]24'!F39+'[1]25'!F39+'[1]26'!F39+'[1]27'!F39+'[1]28'!F39+'[1]29'!F39+'[1]30'!F39+'[1]31'!F39</f>
        <v>0</v>
      </c>
      <c r="G39" s="36">
        <f>'[1]01'!G39+'[1]02'!G39+'[1]03'!G39+'[1]04'!G39+'[1]05'!G39+'[1]06'!G39+'[1]07'!G39+'[1]08'!G39+'[1]09'!G39+'[1]10'!G39+'[1]11'!G39+'[1]12'!G39+'[1]13'!G39+'[1]14'!G39+'[1]15'!G39+'[1]16'!G39+'[1]17'!G39+'[1]18'!G39+'[1]19'!G39+'[1]20'!G39+'[1]21'!G39+'[1]22'!G39+'[1]23'!G39+'[1]24'!G39+'[1]25'!G39+'[1]26'!G39+'[1]27'!G39+'[1]28'!G39+'[1]29'!G39+'[1]30'!G39+'[1]31'!G39</f>
        <v>0</v>
      </c>
      <c r="H39" s="36">
        <f>'[1]01'!H39+'[1]02'!H39+'[1]03'!H39+'[1]04'!H39+'[1]05'!H39+'[1]06'!H39+'[1]07'!H39+'[1]08'!H39+'[1]09'!H39+'[1]10'!H39+'[1]11'!H39+'[1]12'!H39+'[1]13'!H39+'[1]14'!H39+'[1]15'!H39+'[1]16'!H39+'[1]17'!H39+'[1]18'!H39+'[1]19'!H39+'[1]20'!H39+'[1]21'!H39+'[1]22'!H39+'[1]23'!H39+'[1]24'!H39+'[1]25'!H39+'[1]26'!H39+'[1]27'!H39+'[1]28'!H39+'[1]29'!H39+'[1]30'!H39+'[1]31'!H39</f>
        <v>0</v>
      </c>
      <c r="I39" s="36">
        <f>'[1]01'!I39+'[1]02'!I39+'[1]03'!I39+'[1]04'!I39+'[1]05'!I39+'[1]06'!I39+'[1]07'!I39+'[1]08'!I39+'[1]09'!I39+'[1]10'!I39+'[1]11'!I39+'[1]12'!I39+'[1]13'!I39+'[1]14'!I39+'[1]15'!I39+'[1]16'!I39+'[1]17'!I39+'[1]18'!I39+'[1]19'!I39+'[1]20'!I39+'[1]21'!I39+'[1]22'!I39+'[1]23'!I39+'[1]24'!I39+'[1]25'!I39+'[1]26'!I39+'[1]27'!I39+'[1]28'!I39+'[1]29'!I39+'[1]30'!I39+'[1]31'!I39</f>
        <v>0</v>
      </c>
      <c r="J39" s="36">
        <f>'[1]01'!J39+'[1]02'!J39+'[1]03'!J39+'[1]04'!J39+'[1]05'!J39+'[1]06'!J39+'[1]07'!J39+'[1]08'!J39+'[1]09'!J39+'[1]10'!J39+'[1]11'!J39+'[1]12'!J39+'[1]13'!J39+'[1]14'!J39+'[1]15'!J39+'[1]16'!J39+'[1]17'!J39+'[1]18'!J39+'[1]19'!J39+'[1]20'!J39+'[1]21'!J39+'[1]22'!J39+'[1]23'!J39+'[1]24'!J39+'[1]25'!J39+'[1]26'!J39+'[1]27'!J39+'[1]28'!J39+'[1]29'!J39+'[1]30'!J39+'[1]31'!J39</f>
        <v>0</v>
      </c>
      <c r="K39" s="36">
        <f>'[1]01'!K39+'[1]02'!K39+'[1]03'!K39+'[1]04'!K39+'[1]05'!K39+'[1]06'!K39+'[1]07'!K39+'[1]08'!K39+'[1]09'!K39+'[1]10'!K39+'[1]11'!K39+'[1]12'!K39+'[1]13'!K39+'[1]14'!K39+'[1]15'!K39+'[1]16'!K39+'[1]17'!K39+'[1]18'!K39+'[1]19'!K39+'[1]20'!K39+'[1]21'!K39+'[1]22'!K39+'[1]23'!K39+'[1]24'!K39+'[1]25'!K39+'[1]26'!K39+'[1]27'!K39+'[1]28'!K39+'[1]29'!K39+'[1]30'!K39+'[1]31'!K39</f>
        <v>0</v>
      </c>
      <c r="L39" s="36">
        <f>'[1]01'!L39+'[1]02'!L39+'[1]03'!L39+'[1]04'!L39+'[1]05'!L39+'[1]06'!L39+'[1]07'!L39+'[1]08'!L39+'[1]09'!L39+'[1]10'!L39+'[1]11'!L39+'[1]12'!L39+'[1]13'!L39+'[1]14'!L39+'[1]15'!L39+'[1]16'!L39+'[1]17'!L39+'[1]18'!L39+'[1]19'!L39+'[1]20'!L39+'[1]21'!L39+'[1]22'!L39+'[1]23'!L39+'[1]24'!L39+'[1]25'!L39+'[1]26'!L39+'[1]27'!L39+'[1]28'!L39+'[1]29'!L39+'[1]30'!L39+'[1]31'!L39</f>
        <v>0</v>
      </c>
      <c r="M39" s="36">
        <f>'[1]01'!M39+'[1]02'!M39+'[1]03'!M39+'[1]04'!M39+'[1]05'!M39+'[1]06'!M39+'[1]07'!M39+'[1]08'!M39+'[1]09'!M39+'[1]10'!M39+'[1]11'!M39+'[1]12'!M39+'[1]13'!M39+'[1]14'!M39+'[1]15'!M39+'[1]16'!M39+'[1]17'!M39+'[1]18'!M39+'[1]19'!M39+'[1]20'!M39+'[1]21'!M39+'[1]22'!M39+'[1]23'!M39+'[1]24'!M39+'[1]25'!M39+'[1]26'!M39+'[1]27'!M39+'[1]28'!M39+'[1]29'!M39+'[1]30'!M39+'[1]31'!M39</f>
        <v>0</v>
      </c>
      <c r="N39" s="36">
        <f>'[1]01'!N39+'[1]02'!N39+'[1]03'!N39+'[1]04'!N39+'[1]05'!N39+'[1]06'!N39+'[1]07'!N39+'[1]08'!N39+'[1]09'!N39+'[1]10'!N39+'[1]11'!N39+'[1]12'!N39+'[1]13'!N39+'[1]14'!N39+'[1]15'!N39+'[1]16'!N39+'[1]17'!N39+'[1]18'!N39+'[1]19'!N39+'[1]20'!N39+'[1]21'!N39+'[1]22'!N39+'[1]23'!N39+'[1]24'!N39+'[1]25'!N39+'[1]26'!N39+'[1]27'!N39+'[1]28'!N39+'[1]29'!N39+'[1]30'!N39+'[1]31'!N39</f>
        <v>0</v>
      </c>
      <c r="O39" s="36">
        <f>'[1]01'!O39+'[1]02'!O39+'[1]03'!O39+'[1]04'!O39+'[1]05'!O39+'[1]06'!O39+'[1]07'!O39+'[1]08'!O39+'[1]09'!O39+'[1]10'!O39+'[1]11'!O39+'[1]12'!O39+'[1]13'!O39+'[1]14'!O39+'[1]15'!O39+'[1]16'!O39+'[1]17'!O39+'[1]18'!O39+'[1]19'!O39+'[1]20'!O39+'[1]21'!O39+'[1]22'!O39+'[1]23'!O39+'[1]24'!O39+'[1]25'!O39+'[1]26'!O39+'[1]27'!O39+'[1]28'!O39+'[1]29'!O39+'[1]30'!O39+'[1]31'!O39</f>
        <v>0</v>
      </c>
      <c r="P39" s="36">
        <f>'[1]01'!P39+'[1]02'!P39+'[1]03'!P39+'[1]04'!P39+'[1]05'!P39+'[1]06'!P39+'[1]07'!P39+'[1]08'!P39+'[1]09'!P39+'[1]10'!P39+'[1]11'!P39+'[1]12'!P39+'[1]13'!P39+'[1]14'!P39+'[1]15'!P39+'[1]16'!P39+'[1]17'!P39+'[1]18'!P39+'[1]19'!P39+'[1]20'!P39+'[1]21'!P39+'[1]22'!P39+'[1]23'!P39+'[1]24'!P39+'[1]25'!P39+'[1]26'!P39+'[1]27'!P39+'[1]28'!P39+'[1]29'!P39+'[1]30'!P39+'[1]31'!P39</f>
        <v>0</v>
      </c>
      <c r="Q39" s="36">
        <f>'[1]02'!Q39+'[1]09'!Q39+'[1]13'!Q39</f>
        <v>0</v>
      </c>
      <c r="R39" s="37">
        <f t="shared" si="10"/>
        <v>0</v>
      </c>
      <c r="S39"/>
      <c r="T39"/>
      <c r="U39"/>
      <c r="V39"/>
      <c r="W39"/>
      <c r="X39"/>
      <c r="Y39"/>
      <c r="Z39"/>
      <c r="AA39"/>
      <c r="AB39"/>
      <c r="AC39"/>
    </row>
    <row r="40" spans="1:29" ht="18.75" customHeight="1">
      <c r="A40" s="13" t="s">
        <v>62</v>
      </c>
      <c r="B40" s="36">
        <f>'[1]01'!B40+'[1]02'!B40+'[1]03'!B40+'[1]04'!B40+'[1]05'!B40+'[1]06'!B40+'[1]07'!B40+'[1]08'!B40+'[1]09'!B40+'[1]10'!B40+'[1]11'!B40+'[1]12'!B40+'[1]13'!B40+'[1]14'!B40+'[1]15'!B40+'[1]16'!B40+'[1]17'!B40+'[1]18'!B40+'[1]19'!B40+'[1]20'!B40+'[1]21'!B40+'[1]22'!B40+'[1]23'!B40+'[1]24'!B40+'[1]25'!B40+'[1]26'!B40+'[1]27'!B40+'[1]28'!B40+'[1]29'!B40+'[1]30'!B40+'[1]31'!B40</f>
        <v>0</v>
      </c>
      <c r="C40" s="36">
        <f>'[1]01'!C40+'[1]02'!C40+'[1]03'!C40+'[1]04'!C40+'[1]05'!C40+'[1]06'!C40+'[1]07'!C40+'[1]08'!C40+'[1]09'!C40+'[1]10'!C40+'[1]11'!C40+'[1]12'!C40+'[1]13'!C40+'[1]14'!C40+'[1]15'!C40+'[1]16'!C40+'[1]17'!C40+'[1]18'!C40+'[1]19'!C40+'[1]20'!C40+'[1]21'!C40+'[1]22'!C40+'[1]23'!C40+'[1]24'!C40+'[1]25'!C40+'[1]26'!C40+'[1]27'!C40+'[1]28'!C40+'[1]29'!C40+'[1]30'!C40+'[1]31'!C40</f>
        <v>-134.8</v>
      </c>
      <c r="D40" s="36">
        <f>'[1]01'!D40+'[1]02'!D40+'[1]03'!D40+'[1]04'!D40+'[1]05'!D40+'[1]06'!D40+'[1]07'!D40+'[1]08'!D40+'[1]09'!D40+'[1]10'!D40+'[1]11'!D40+'[1]12'!D40+'[1]13'!D40+'[1]14'!D40+'[1]15'!D40+'[1]16'!D40+'[1]17'!D40+'[1]18'!D40+'[1]19'!D40+'[1]20'!D40+'[1]21'!D40+'[1]22'!D40+'[1]23'!D40+'[1]24'!D40+'[1]25'!D40+'[1]26'!D40+'[1]27'!D40+'[1]28'!D40+'[1]29'!D40+'[1]30'!D40+'[1]31'!D40</f>
        <v>0</v>
      </c>
      <c r="E40" s="36">
        <f>'[1]01'!E40+'[1]02'!E40+'[1]03'!E40+'[1]04'!E40+'[1]05'!E40+'[1]06'!E40+'[1]07'!E40+'[1]08'!E40+'[1]09'!E40+'[1]10'!E40+'[1]11'!E40+'[1]12'!E40+'[1]13'!E40+'[1]14'!E40+'[1]15'!E40+'[1]16'!E40+'[1]17'!E40+'[1]18'!E40+'[1]19'!E40+'[1]20'!E40+'[1]21'!E40+'[1]22'!E40+'[1]23'!E40+'[1]24'!E40+'[1]25'!E40+'[1]26'!E40+'[1]27'!E40+'[1]28'!E40+'[1]29'!E40+'[1]30'!E40+'[1]31'!E40</f>
        <v>-134.8</v>
      </c>
      <c r="F40" s="36">
        <f>'[1]01'!F40+'[1]02'!F40+'[1]03'!F40+'[1]04'!F40+'[1]05'!F40+'[1]06'!F40+'[1]07'!F40+'[1]08'!F40+'[1]09'!F40+'[1]10'!F40+'[1]11'!F40+'[1]12'!F40+'[1]13'!F40+'[1]14'!F40+'[1]15'!F40+'[1]16'!F40+'[1]17'!F40+'[1]18'!F40+'[1]19'!F40+'[1]20'!F40+'[1]21'!F40+'[1]22'!F40+'[1]23'!F40+'[1]24'!F40+'[1]25'!F40+'[1]26'!F40+'[1]27'!F40+'[1]28'!F40+'[1]29'!F40+'[1]30'!F40+'[1]31'!F40</f>
        <v>-1011</v>
      </c>
      <c r="G40" s="36">
        <f>'[1]01'!G40+'[1]02'!G40+'[1]03'!G40+'[1]04'!G40+'[1]05'!G40+'[1]06'!G40+'[1]07'!G40+'[1]08'!G40+'[1]09'!G40+'[1]10'!G40+'[1]11'!G40+'[1]12'!G40+'[1]13'!G40+'[1]14'!G40+'[1]15'!G40+'[1]16'!G40+'[1]17'!G40+'[1]18'!G40+'[1]19'!G40+'[1]20'!G40+'[1]21'!G40+'[1]22'!G40+'[1]23'!G40+'[1]24'!G40+'[1]25'!G40+'[1]26'!G40+'[1]27'!G40+'[1]28'!G40+'[1]29'!G40+'[1]30'!G40+'[1]31'!G40</f>
        <v>-674</v>
      </c>
      <c r="H40" s="36">
        <f>'[1]01'!H40+'[1]02'!H40+'[1]03'!H40+'[1]04'!H40+'[1]05'!H40+'[1]06'!H40+'[1]07'!H40+'[1]08'!H40+'[1]09'!H40+'[1]10'!H40+'[1]11'!H40+'[1]12'!H40+'[1]13'!H40+'[1]14'!H40+'[1]15'!H40+'[1]16'!H40+'[1]17'!H40+'[1]18'!H40+'[1]19'!H40+'[1]20'!H40+'[1]21'!H40+'[1]22'!H40+'[1]23'!H40+'[1]24'!H40+'[1]25'!H40+'[1]26'!H40+'[1]27'!H40+'[1]28'!H40+'[1]29'!H40+'[1]30'!H40+'[1]31'!H40</f>
        <v>0</v>
      </c>
      <c r="I40" s="36">
        <f>'[1]01'!I40+'[1]02'!I40+'[1]03'!I40+'[1]04'!I40+'[1]05'!I40+'[1]06'!I40+'[1]07'!I40+'[1]08'!I40+'[1]09'!I40+'[1]10'!I40+'[1]11'!I40+'[1]12'!I40+'[1]13'!I40+'[1]14'!I40+'[1]15'!I40+'[1]16'!I40+'[1]17'!I40+'[1]18'!I40+'[1]19'!I40+'[1]20'!I40+'[1]21'!I40+'[1]22'!I40+'[1]23'!I40+'[1]24'!I40+'[1]25'!I40+'[1]26'!I40+'[1]27'!I40+'[1]28'!I40+'[1]29'!I40+'[1]30'!I40+'[1]31'!I40</f>
        <v>0</v>
      </c>
      <c r="J40" s="36">
        <f>'[1]01'!J40+'[1]02'!J40+'[1]03'!J40+'[1]04'!J40+'[1]05'!J40+'[1]06'!J40+'[1]07'!J40+'[1]08'!J40+'[1]09'!J40+'[1]10'!J40+'[1]11'!J40+'[1]12'!J40+'[1]13'!J40+'[1]14'!J40+'[1]15'!J40+'[1]16'!J40+'[1]17'!J40+'[1]18'!J40+'[1]19'!J40+'[1]20'!J40+'[1]21'!J40+'[1]22'!J40+'[1]23'!J40+'[1]24'!J40+'[1]25'!J40+'[1]26'!J40+'[1]27'!J40+'[1]28'!J40+'[1]29'!J40+'[1]30'!J40+'[1]31'!J40</f>
        <v>-3707</v>
      </c>
      <c r="K40" s="36">
        <f>'[1]01'!K40+'[1]02'!K40+'[1]03'!K40+'[1]04'!K40+'[1]05'!K40+'[1]06'!K40+'[1]07'!K40+'[1]08'!K40+'[1]09'!K40+'[1]10'!K40+'[1]11'!K40+'[1]12'!K40+'[1]13'!K40+'[1]14'!K40+'[1]15'!K40+'[1]16'!K40+'[1]17'!K40+'[1]18'!K40+'[1]19'!K40+'[1]20'!K40+'[1]21'!K40+'[1]22'!K40+'[1]23'!K40+'[1]24'!K40+'[1]25'!K40+'[1]26'!K40+'[1]27'!K40+'[1]28'!K40+'[1]29'!K40+'[1]30'!K40+'[1]31'!K40</f>
        <v>0</v>
      </c>
      <c r="L40" s="36">
        <f>'[1]01'!L40+'[1]02'!L40+'[1]03'!L40+'[1]04'!L40+'[1]05'!L40+'[1]06'!L40+'[1]07'!L40+'[1]08'!L40+'[1]09'!L40+'[1]10'!L40+'[1]11'!L40+'[1]12'!L40+'[1]13'!L40+'[1]14'!L40+'[1]15'!L40+'[1]16'!L40+'[1]17'!L40+'[1]18'!L40+'[1]19'!L40+'[1]20'!L40+'[1]21'!L40+'[1]22'!L40+'[1]23'!L40+'[1]24'!L40+'[1]25'!L40+'[1]26'!L40+'[1]27'!L40+'[1]28'!L40+'[1]29'!L40+'[1]30'!L40+'[1]31'!L40</f>
        <v>0</v>
      </c>
      <c r="M40" s="36">
        <f>'[1]01'!M40+'[1]02'!M40+'[1]03'!M40+'[1]04'!M40+'[1]05'!M40+'[1]06'!M40+'[1]07'!M40+'[1]08'!M40+'[1]09'!M40+'[1]10'!M40+'[1]11'!M40+'[1]12'!M40+'[1]13'!M40+'[1]14'!M40+'[1]15'!M40+'[1]16'!M40+'[1]17'!M40+'[1]18'!M40+'[1]19'!M40+'[1]20'!M40+'[1]21'!M40+'[1]22'!M40+'[1]23'!M40+'[1]24'!M40+'[1]25'!M40+'[1]26'!M40+'[1]27'!M40+'[1]28'!M40+'[1]29'!M40+'[1]30'!M40+'[1]31'!M40</f>
        <v>0</v>
      </c>
      <c r="N40" s="36">
        <f>'[1]01'!N40+'[1]02'!N40+'[1]03'!N40+'[1]04'!N40+'[1]05'!N40+'[1]06'!N40+'[1]07'!N40+'[1]08'!N40+'[1]09'!N40+'[1]10'!N40+'[1]11'!N40+'[1]12'!N40+'[1]13'!N40+'[1]14'!N40+'[1]15'!N40+'[1]16'!N40+'[1]17'!N40+'[1]18'!N40+'[1]19'!N40+'[1]20'!N40+'[1]21'!N40+'[1]22'!N40+'[1]23'!N40+'[1]24'!N40+'[1]25'!N40+'[1]26'!N40+'[1]27'!N40+'[1]28'!N40+'[1]29'!N40+'[1]30'!N40+'[1]31'!N40</f>
        <v>0</v>
      </c>
      <c r="O40" s="36">
        <f>'[1]01'!O40+'[1]02'!O40+'[1]03'!O40+'[1]04'!O40+'[1]05'!O40+'[1]06'!O40+'[1]07'!O40+'[1]08'!O40+'[1]09'!O40+'[1]10'!O40+'[1]11'!O40+'[1]12'!O40+'[1]13'!O40+'[1]14'!O40+'[1]15'!O40+'[1]16'!O40+'[1]17'!O40+'[1]18'!O40+'[1]19'!O40+'[1]20'!O40+'[1]21'!O40+'[1]22'!O40+'[1]23'!O40+'[1]24'!O40+'[1]25'!O40+'[1]26'!O40+'[1]27'!O40+'[1]28'!O40+'[1]29'!O40+'[1]30'!O40+'[1]31'!O40</f>
        <v>0</v>
      </c>
      <c r="P40" s="36">
        <f>'[1]01'!P40+'[1]02'!P40+'[1]03'!P40+'[1]04'!P40+'[1]05'!P40+'[1]06'!P40+'[1]07'!P40+'[1]08'!P40+'[1]09'!P40+'[1]10'!P40+'[1]11'!P40+'[1]12'!P40+'[1]13'!P40+'[1]14'!P40+'[1]15'!P40+'[1]16'!P40+'[1]17'!P40+'[1]18'!P40+'[1]19'!P40+'[1]20'!P40+'[1]21'!P40+'[1]22'!P40+'[1]23'!P40+'[1]24'!P40+'[1]25'!P40+'[1]26'!P40+'[1]27'!P40+'[1]28'!P40+'[1]29'!P40+'[1]30'!P40+'[1]31'!P40</f>
        <v>0</v>
      </c>
      <c r="Q40" s="36">
        <f>'[1]02'!Q40+'[1]09'!Q40+'[1]13'!Q40</f>
        <v>0</v>
      </c>
      <c r="R40" s="36">
        <f t="shared" si="10"/>
        <v>-5661.6</v>
      </c>
      <c r="S40"/>
      <c r="T40"/>
      <c r="U40"/>
      <c r="V40"/>
      <c r="W40"/>
      <c r="X40"/>
      <c r="Y40"/>
      <c r="Z40"/>
      <c r="AA40"/>
      <c r="AB40"/>
      <c r="AC40"/>
    </row>
    <row r="41" spans="1:29" ht="18.75" customHeight="1">
      <c r="A41" s="15" t="s">
        <v>63</v>
      </c>
      <c r="B41" s="36">
        <f>'[1]01'!B41+'[1]02'!B41+'[1]03'!B41+'[1]04'!B41+'[1]05'!B41+'[1]06'!B41+'[1]07'!B41+'[1]08'!B41+'[1]09'!B41+'[1]10'!B41+'[1]11'!B41+'[1]12'!B41+'[1]13'!B41+'[1]14'!B41+'[1]15'!B41+'[1]16'!B41+'[1]17'!B41+'[1]18'!B41+'[1]19'!B41+'[1]20'!B41+'[1]21'!B41+'[1]22'!B41+'[1]23'!B41+'[1]24'!B41+'[1]25'!B41+'[1]26'!B41+'[1]27'!B41+'[1]28'!B41+'[1]29'!B41+'[1]30'!B41+'[1]31'!B41</f>
        <v>0</v>
      </c>
      <c r="C41" s="36">
        <f>'[1]01'!C41+'[1]02'!C41+'[1]03'!C41+'[1]04'!C41+'[1]05'!C41+'[1]06'!C41+'[1]07'!C41+'[1]08'!C41+'[1]09'!C41+'[1]10'!C41+'[1]11'!C41+'[1]12'!C41+'[1]13'!C41+'[1]14'!C41+'[1]15'!C41+'[1]16'!C41+'[1]17'!C41+'[1]18'!C41+'[1]19'!C41+'[1]20'!C41+'[1]21'!C41+'[1]22'!C41+'[1]23'!C41+'[1]24'!C41+'[1]25'!C41+'[1]26'!C41+'[1]27'!C41+'[1]28'!C41+'[1]29'!C41+'[1]30'!C41+'[1]31'!C41</f>
        <v>0</v>
      </c>
      <c r="D41" s="36">
        <f>'[1]01'!D41+'[1]02'!D41+'[1]03'!D41+'[1]04'!D41+'[1]05'!D41+'[1]06'!D41+'[1]07'!D41+'[1]08'!D41+'[1]09'!D41+'[1]10'!D41+'[1]11'!D41+'[1]12'!D41+'[1]13'!D41+'[1]14'!D41+'[1]15'!D41+'[1]16'!D41+'[1]17'!D41+'[1]18'!D41+'[1]19'!D41+'[1]20'!D41+'[1]21'!D41+'[1]22'!D41+'[1]23'!D41+'[1]24'!D41+'[1]25'!D41+'[1]26'!D41+'[1]27'!D41+'[1]28'!D41+'[1]29'!D41+'[1]30'!D41+'[1]31'!D41</f>
        <v>0</v>
      </c>
      <c r="E41" s="36">
        <f>'[1]01'!E41+'[1]02'!E41+'[1]03'!E41+'[1]04'!E41+'[1]05'!E41+'[1]06'!E41+'[1]07'!E41+'[1]08'!E41+'[1]09'!E41+'[1]10'!E41+'[1]11'!E41+'[1]12'!E41+'[1]13'!E41+'[1]14'!E41+'[1]15'!E41+'[1]16'!E41+'[1]17'!E41+'[1]18'!E41+'[1]19'!E41+'[1]20'!E41+'[1]21'!E41+'[1]22'!E41+'[1]23'!E41+'[1]24'!E41+'[1]25'!E41+'[1]26'!E41+'[1]27'!E41+'[1]28'!E41+'[1]29'!E41+'[1]30'!E41+'[1]31'!E41</f>
        <v>0</v>
      </c>
      <c r="F41" s="36">
        <f>'[1]01'!F41+'[1]02'!F41+'[1]03'!F41+'[1]04'!F41+'[1]05'!F41+'[1]06'!F41+'[1]07'!F41+'[1]08'!F41+'[1]09'!F41+'[1]10'!F41+'[1]11'!F41+'[1]12'!F41+'[1]13'!F41+'[1]14'!F41+'[1]15'!F41+'[1]16'!F41+'[1]17'!F41+'[1]18'!F41+'[1]19'!F41+'[1]20'!F41+'[1]21'!F41+'[1]22'!F41+'[1]23'!F41+'[1]24'!F41+'[1]25'!F41+'[1]26'!F41+'[1]27'!F41+'[1]28'!F41+'[1]29'!F41+'[1]30'!F41+'[1]31'!F41</f>
        <v>0</v>
      </c>
      <c r="G41" s="36">
        <f>'[1]01'!G41+'[1]02'!G41+'[1]03'!G41+'[1]04'!G41+'[1]05'!G41+'[1]06'!G41+'[1]07'!G41+'[1]08'!G41+'[1]09'!G41+'[1]10'!G41+'[1]11'!G41+'[1]12'!G41+'[1]13'!G41+'[1]14'!G41+'[1]15'!G41+'[1]16'!G41+'[1]17'!G41+'[1]18'!G41+'[1]19'!G41+'[1]20'!G41+'[1]21'!G41+'[1]22'!G41+'[1]23'!G41+'[1]24'!G41+'[1]25'!G41+'[1]26'!G41+'[1]27'!G41+'[1]28'!G41+'[1]29'!G41+'[1]30'!G41+'[1]31'!G41</f>
        <v>0</v>
      </c>
      <c r="H41" s="36">
        <f>'[1]01'!H41+'[1]02'!H41+'[1]03'!H41+'[1]04'!H41+'[1]05'!H41+'[1]06'!H41+'[1]07'!H41+'[1]08'!H41+'[1]09'!H41+'[1]10'!H41+'[1]11'!H41+'[1]12'!H41+'[1]13'!H41+'[1]14'!H41+'[1]15'!H41+'[1]16'!H41+'[1]17'!H41+'[1]18'!H41+'[1]19'!H41+'[1]20'!H41+'[1]21'!H41+'[1]22'!H41+'[1]23'!H41+'[1]24'!H41+'[1]25'!H41+'[1]26'!H41+'[1]27'!H41+'[1]28'!H41+'[1]29'!H41+'[1]30'!H41+'[1]31'!H41</f>
        <v>0</v>
      </c>
      <c r="I41" s="36">
        <f>'[1]01'!I41+'[1]02'!I41+'[1]03'!I41+'[1]04'!I41+'[1]05'!I41+'[1]06'!I41+'[1]07'!I41+'[1]08'!I41+'[1]09'!I41+'[1]10'!I41+'[1]11'!I41+'[1]12'!I41+'[1]13'!I41+'[1]14'!I41+'[1]15'!I41+'[1]16'!I41+'[1]17'!I41+'[1]18'!I41+'[1]19'!I41+'[1]20'!I41+'[1]21'!I41+'[1]22'!I41+'[1]23'!I41+'[1]24'!I41+'[1]25'!I41+'[1]26'!I41+'[1]27'!I41+'[1]28'!I41+'[1]29'!I41+'[1]30'!I41+'[1]31'!I41</f>
        <v>0</v>
      </c>
      <c r="J41" s="36">
        <f>'[1]01'!J41+'[1]02'!J41+'[1]03'!J41+'[1]04'!J41+'[1]05'!J41+'[1]06'!J41+'[1]07'!J41+'[1]08'!J41+'[1]09'!J41+'[1]10'!J41+'[1]11'!J41+'[1]12'!J41+'[1]13'!J41+'[1]14'!J41+'[1]15'!J41+'[1]16'!J41+'[1]17'!J41+'[1]18'!J41+'[1]19'!J41+'[1]20'!J41+'[1]21'!J41+'[1]22'!J41+'[1]23'!J41+'[1]24'!J41+'[1]25'!J41+'[1]26'!J41+'[1]27'!J41+'[1]28'!J41+'[1]29'!J41+'[1]30'!J41+'[1]31'!J41</f>
        <v>0</v>
      </c>
      <c r="K41" s="36">
        <f>'[1]01'!K41+'[1]02'!K41+'[1]03'!K41+'[1]04'!K41+'[1]05'!K41+'[1]06'!K41+'[1]07'!K41+'[1]08'!K41+'[1]09'!K41+'[1]10'!K41+'[1]11'!K41+'[1]12'!K41+'[1]13'!K41+'[1]14'!K41+'[1]15'!K41+'[1]16'!K41+'[1]17'!K41+'[1]18'!K41+'[1]19'!K41+'[1]20'!K41+'[1]21'!K41+'[1]22'!K41+'[1]23'!K41+'[1]24'!K41+'[1]25'!K41+'[1]26'!K41+'[1]27'!K41+'[1]28'!K41+'[1]29'!K41+'[1]30'!K41+'[1]31'!K41</f>
        <v>0</v>
      </c>
      <c r="L41" s="36">
        <f>'[1]01'!L41+'[1]02'!L41+'[1]03'!L41+'[1]04'!L41+'[1]05'!L41+'[1]06'!L41+'[1]07'!L41+'[1]08'!L41+'[1]09'!L41+'[1]10'!L41+'[1]11'!L41+'[1]12'!L41+'[1]13'!L41+'[1]14'!L41+'[1]15'!L41+'[1]16'!L41+'[1]17'!L41+'[1]18'!L41+'[1]19'!L41+'[1]20'!L41+'[1]21'!L41+'[1]22'!L41+'[1]23'!L41+'[1]24'!L41+'[1]25'!L41+'[1]26'!L41+'[1]27'!L41+'[1]28'!L41+'[1]29'!L41+'[1]30'!L41+'[1]31'!L41</f>
        <v>0</v>
      </c>
      <c r="M41" s="36">
        <f>'[1]01'!M41+'[1]02'!M41+'[1]03'!M41+'[1]04'!M41+'[1]05'!M41+'[1]06'!M41+'[1]07'!M41+'[1]08'!M41+'[1]09'!M41+'[1]10'!M41+'[1]11'!M41+'[1]12'!M41+'[1]13'!M41+'[1]14'!M41+'[1]15'!M41+'[1]16'!M41+'[1]17'!M41+'[1]18'!M41+'[1]19'!M41+'[1]20'!M41+'[1]21'!M41+'[1]22'!M41+'[1]23'!M41+'[1]24'!M41+'[1]25'!M41+'[1]26'!M41+'[1]27'!M41+'[1]28'!M41+'[1]29'!M41+'[1]30'!M41+'[1]31'!M41</f>
        <v>0</v>
      </c>
      <c r="N41" s="36">
        <f>'[1]01'!N41+'[1]02'!N41+'[1]03'!N41+'[1]04'!N41+'[1]05'!N41+'[1]06'!N41+'[1]07'!N41+'[1]08'!N41+'[1]09'!N41+'[1]10'!N41+'[1]11'!N41+'[1]12'!N41+'[1]13'!N41+'[1]14'!N41+'[1]15'!N41+'[1]16'!N41+'[1]17'!N41+'[1]18'!N41+'[1]19'!N41+'[1]20'!N41+'[1]21'!N41+'[1]22'!N41+'[1]23'!N41+'[1]24'!N41+'[1]25'!N41+'[1]26'!N41+'[1]27'!N41+'[1]28'!N41+'[1]29'!N41+'[1]30'!N41+'[1]31'!N41</f>
        <v>0</v>
      </c>
      <c r="O41" s="36">
        <f>'[1]01'!O41+'[1]02'!O41+'[1]03'!O41+'[1]04'!O41+'[1]05'!O41+'[1]06'!O41+'[1]07'!O41+'[1]08'!O41+'[1]09'!O41+'[1]10'!O41+'[1]11'!O41+'[1]12'!O41+'[1]13'!O41+'[1]14'!O41+'[1]15'!O41+'[1]16'!O41+'[1]17'!O41+'[1]18'!O41+'[1]19'!O41+'[1]20'!O41+'[1]21'!O41+'[1]22'!O41+'[1]23'!O41+'[1]24'!O41+'[1]25'!O41+'[1]26'!O41+'[1]27'!O41+'[1]28'!O41+'[1]29'!O41+'[1]30'!O41+'[1]31'!O41</f>
        <v>0</v>
      </c>
      <c r="P41" s="36">
        <f>'[1]01'!P41+'[1]02'!P41+'[1]03'!P41+'[1]04'!P41+'[1]05'!P41+'[1]06'!P41+'[1]07'!P41+'[1]08'!P41+'[1]09'!P41+'[1]10'!P41+'[1]11'!P41+'[1]12'!P41+'[1]13'!P41+'[1]14'!P41+'[1]15'!P41+'[1]16'!P41+'[1]17'!P41+'[1]18'!P41+'[1]19'!P41+'[1]20'!P41+'[1]21'!P41+'[1]22'!P41+'[1]23'!P41+'[1]24'!P41+'[1]25'!P41+'[1]26'!P41+'[1]27'!P41+'[1]28'!P41+'[1]29'!P41+'[1]30'!P41+'[1]31'!P41</f>
        <v>0</v>
      </c>
      <c r="Q41" s="36">
        <f>'[1]02'!Q41+'[1]09'!Q41+'[1]13'!Q41</f>
        <v>0</v>
      </c>
      <c r="R41" s="36">
        <f t="shared" si="10"/>
        <v>0</v>
      </c>
      <c r="S41"/>
      <c r="T41"/>
      <c r="U41"/>
      <c r="V41"/>
      <c r="W41"/>
      <c r="X41"/>
      <c r="Y41"/>
      <c r="Z41"/>
      <c r="AA41"/>
      <c r="AB41"/>
      <c r="AC41"/>
    </row>
    <row r="42" spans="1:29" ht="18.75" customHeight="1">
      <c r="A42" s="15" t="s">
        <v>64</v>
      </c>
      <c r="B42" s="36">
        <f>'[1]01'!B42+'[1]02'!B42+'[1]03'!B42+'[1]04'!B42+'[1]05'!B42+'[1]06'!B42+'[1]07'!B42+'[1]08'!B42+'[1]09'!B42+'[1]10'!B42+'[1]11'!B42+'[1]12'!B42+'[1]13'!B42+'[1]14'!B42+'[1]15'!B42+'[1]16'!B42+'[1]17'!B42+'[1]18'!B42+'[1]19'!B42+'[1]20'!B42+'[1]21'!B42+'[1]22'!B42+'[1]23'!B42+'[1]24'!B42+'[1]25'!B42+'[1]26'!B42+'[1]27'!B42+'[1]28'!B42+'[1]29'!B42+'[1]30'!B42+'[1]31'!B42</f>
        <v>0</v>
      </c>
      <c r="C42" s="36">
        <f>'[1]01'!C42+'[1]02'!C42+'[1]03'!C42+'[1]04'!C42+'[1]05'!C42+'[1]06'!C42+'[1]07'!C42+'[1]08'!C42+'[1]09'!C42+'[1]10'!C42+'[1]11'!C42+'[1]12'!C42+'[1]13'!C42+'[1]14'!C42+'[1]15'!C42+'[1]16'!C42+'[1]17'!C42+'[1]18'!C42+'[1]19'!C42+'[1]20'!C42+'[1]21'!C42+'[1]22'!C42+'[1]23'!C42+'[1]24'!C42+'[1]25'!C42+'[1]26'!C42+'[1]27'!C42+'[1]28'!C42+'[1]29'!C42+'[1]30'!C42+'[1]31'!C42</f>
        <v>0</v>
      </c>
      <c r="D42" s="36">
        <f>'[1]01'!D42+'[1]02'!D42+'[1]03'!D42+'[1]04'!D42+'[1]05'!D42+'[1]06'!D42+'[1]07'!D42+'[1]08'!D42+'[1]09'!D42+'[1]10'!D42+'[1]11'!D42+'[1]12'!D42+'[1]13'!D42+'[1]14'!D42+'[1]15'!D42+'[1]16'!D42+'[1]17'!D42+'[1]18'!D42+'[1]19'!D42+'[1]20'!D42+'[1]21'!D42+'[1]22'!D42+'[1]23'!D42+'[1]24'!D42+'[1]25'!D42+'[1]26'!D42+'[1]27'!D42+'[1]28'!D42+'[1]29'!D42+'[1]30'!D42+'[1]31'!D42</f>
        <v>0</v>
      </c>
      <c r="E42" s="36">
        <f>'[1]01'!E42+'[1]02'!E42+'[1]03'!E42+'[1]04'!E42+'[1]05'!E42+'[1]06'!E42+'[1]07'!E42+'[1]08'!E42+'[1]09'!E42+'[1]10'!E42+'[1]11'!E42+'[1]12'!E42+'[1]13'!E42+'[1]14'!E42+'[1]15'!E42+'[1]16'!E42+'[1]17'!E42+'[1]18'!E42+'[1]19'!E42+'[1]20'!E42+'[1]21'!E42+'[1]22'!E42+'[1]23'!E42+'[1]24'!E42+'[1]25'!E42+'[1]26'!E42+'[1]27'!E42+'[1]28'!E42+'[1]29'!E42+'[1]30'!E42+'[1]31'!E42</f>
        <v>0</v>
      </c>
      <c r="F42" s="36">
        <f>'[1]01'!F42+'[1]02'!F42+'[1]03'!F42+'[1]04'!F42+'[1]05'!F42+'[1]06'!F42+'[1]07'!F42+'[1]08'!F42+'[1]09'!F42+'[1]10'!F42+'[1]11'!F42+'[1]12'!F42+'[1]13'!F42+'[1]14'!F42+'[1]15'!F42+'[1]16'!F42+'[1]17'!F42+'[1]18'!F42+'[1]19'!F42+'[1]20'!F42+'[1]21'!F42+'[1]22'!F42+'[1]23'!F42+'[1]24'!F42+'[1]25'!F42+'[1]26'!F42+'[1]27'!F42+'[1]28'!F42+'[1]29'!F42+'[1]30'!F42+'[1]31'!F42</f>
        <v>0</v>
      </c>
      <c r="G42" s="36">
        <f>'[1]01'!G42+'[1]02'!G42+'[1]03'!G42+'[1]04'!G42+'[1]05'!G42+'[1]06'!G42+'[1]07'!G42+'[1]08'!G42+'[1]09'!G42+'[1]10'!G42+'[1]11'!G42+'[1]12'!G42+'[1]13'!G42+'[1]14'!G42+'[1]15'!G42+'[1]16'!G42+'[1]17'!G42+'[1]18'!G42+'[1]19'!G42+'[1]20'!G42+'[1]21'!G42+'[1]22'!G42+'[1]23'!G42+'[1]24'!G42+'[1]25'!G42+'[1]26'!G42+'[1]27'!G42+'[1]28'!G42+'[1]29'!G42+'[1]30'!G42+'[1]31'!G42</f>
        <v>0</v>
      </c>
      <c r="H42" s="36">
        <f>'[1]01'!H42+'[1]02'!H42+'[1]03'!H42+'[1]04'!H42+'[1]05'!H42+'[1]06'!H42+'[1]07'!H42+'[1]08'!H42+'[1]09'!H42+'[1]10'!H42+'[1]11'!H42+'[1]12'!H42+'[1]13'!H42+'[1]14'!H42+'[1]15'!H42+'[1]16'!H42+'[1]17'!H42+'[1]18'!H42+'[1]19'!H42+'[1]20'!H42+'[1]21'!H42+'[1]22'!H42+'[1]23'!H42+'[1]24'!H42+'[1]25'!H42+'[1]26'!H42+'[1]27'!H42+'[1]28'!H42+'[1]29'!H42+'[1]30'!H42+'[1]31'!H42</f>
        <v>0</v>
      </c>
      <c r="I42" s="36">
        <f>'[1]01'!I42+'[1]02'!I42+'[1]03'!I42+'[1]04'!I42+'[1]05'!I42+'[1]06'!I42+'[1]07'!I42+'[1]08'!I42+'[1]09'!I42+'[1]10'!I42+'[1]11'!I42+'[1]12'!I42+'[1]13'!I42+'[1]14'!I42+'[1]15'!I42+'[1]16'!I42+'[1]17'!I42+'[1]18'!I42+'[1]19'!I42+'[1]20'!I42+'[1]21'!I42+'[1]22'!I42+'[1]23'!I42+'[1]24'!I42+'[1]25'!I42+'[1]26'!I42+'[1]27'!I42+'[1]28'!I42+'[1]29'!I42+'[1]30'!I42+'[1]31'!I42</f>
        <v>0</v>
      </c>
      <c r="J42" s="36">
        <f>'[1]01'!J42+'[1]02'!J42+'[1]03'!J42+'[1]04'!J42+'[1]05'!J42+'[1]06'!J42+'[1]07'!J42+'[1]08'!J42+'[1]09'!J42+'[1]10'!J42+'[1]11'!J42+'[1]12'!J42+'[1]13'!J42+'[1]14'!J42+'[1]15'!J42+'[1]16'!J42+'[1]17'!J42+'[1]18'!J42+'[1]19'!J42+'[1]20'!J42+'[1]21'!J42+'[1]22'!J42+'[1]23'!J42+'[1]24'!J42+'[1]25'!J42+'[1]26'!J42+'[1]27'!J42+'[1]28'!J42+'[1]29'!J42+'[1]30'!J42+'[1]31'!J42</f>
        <v>0</v>
      </c>
      <c r="K42" s="36">
        <f>'[1]01'!K42+'[1]02'!K42+'[1]03'!K42+'[1]04'!K42+'[1]05'!K42+'[1]06'!K42+'[1]07'!K42+'[1]08'!K42+'[1]09'!K42+'[1]10'!K42+'[1]11'!K42+'[1]12'!K42+'[1]13'!K42+'[1]14'!K42+'[1]15'!K42+'[1]16'!K42+'[1]17'!K42+'[1]18'!K42+'[1]19'!K42+'[1]20'!K42+'[1]21'!K42+'[1]22'!K42+'[1]23'!K42+'[1]24'!K42+'[1]25'!K42+'[1]26'!K42+'[1]27'!K42+'[1]28'!K42+'[1]29'!K42+'[1]30'!K42+'[1]31'!K42</f>
        <v>0</v>
      </c>
      <c r="L42" s="36">
        <f>'[1]01'!L42+'[1]02'!L42+'[1]03'!L42+'[1]04'!L42+'[1]05'!L42+'[1]06'!L42+'[1]07'!L42+'[1]08'!L42+'[1]09'!L42+'[1]10'!L42+'[1]11'!L42+'[1]12'!L42+'[1]13'!L42+'[1]14'!L42+'[1]15'!L42+'[1]16'!L42+'[1]17'!L42+'[1]18'!L42+'[1]19'!L42+'[1]20'!L42+'[1]21'!L42+'[1]22'!L42+'[1]23'!L42+'[1]24'!L42+'[1]25'!L42+'[1]26'!L42+'[1]27'!L42+'[1]28'!L42+'[1]29'!L42+'[1]30'!L42+'[1]31'!L42</f>
        <v>0</v>
      </c>
      <c r="M42" s="36">
        <f>'[1]01'!M42+'[1]02'!M42+'[1]03'!M42+'[1]04'!M42+'[1]05'!M42+'[1]06'!M42+'[1]07'!M42+'[1]08'!M42+'[1]09'!M42+'[1]10'!M42+'[1]11'!M42+'[1]12'!M42+'[1]13'!M42+'[1]14'!M42+'[1]15'!M42+'[1]16'!M42+'[1]17'!M42+'[1]18'!M42+'[1]19'!M42+'[1]20'!M42+'[1]21'!M42+'[1]22'!M42+'[1]23'!M42+'[1]24'!M42+'[1]25'!M42+'[1]26'!M42+'[1]27'!M42+'[1]28'!M42+'[1]29'!M42+'[1]30'!M42+'[1]31'!M42</f>
        <v>0</v>
      </c>
      <c r="N42" s="36">
        <f>'[1]01'!N42+'[1]02'!N42+'[1]03'!N42+'[1]04'!N42+'[1]05'!N42+'[1]06'!N42+'[1]07'!N42+'[1]08'!N42+'[1]09'!N42+'[1]10'!N42+'[1]11'!N42+'[1]12'!N42+'[1]13'!N42+'[1]14'!N42+'[1]15'!N42+'[1]16'!N42+'[1]17'!N42+'[1]18'!N42+'[1]19'!N42+'[1]20'!N42+'[1]21'!N42+'[1]22'!N42+'[1]23'!N42+'[1]24'!N42+'[1]25'!N42+'[1]26'!N42+'[1]27'!N42+'[1]28'!N42+'[1]29'!N42+'[1]30'!N42+'[1]31'!N42</f>
        <v>0</v>
      </c>
      <c r="O42" s="36">
        <f>'[1]01'!O42+'[1]02'!O42+'[1]03'!O42+'[1]04'!O42+'[1]05'!O42+'[1]06'!O42+'[1]07'!O42+'[1]08'!O42+'[1]09'!O42+'[1]10'!O42+'[1]11'!O42+'[1]12'!O42+'[1]13'!O42+'[1]14'!O42+'[1]15'!O42+'[1]16'!O42+'[1]17'!O42+'[1]18'!O42+'[1]19'!O42+'[1]20'!O42+'[1]21'!O42+'[1]22'!O42+'[1]23'!O42+'[1]24'!O42+'[1]25'!O42+'[1]26'!O42+'[1]27'!O42+'[1]28'!O42+'[1]29'!O42+'[1]30'!O42+'[1]31'!O42</f>
        <v>0</v>
      </c>
      <c r="P42" s="36">
        <f>'[1]01'!P42+'[1]02'!P42+'[1]03'!P42+'[1]04'!P42+'[1]05'!P42+'[1]06'!P42+'[1]07'!P42+'[1]08'!P42+'[1]09'!P42+'[1]10'!P42+'[1]11'!P42+'[1]12'!P42+'[1]13'!P42+'[1]14'!P42+'[1]15'!P42+'[1]16'!P42+'[1]17'!P42+'[1]18'!P42+'[1]19'!P42+'[1]20'!P42+'[1]21'!P42+'[1]22'!P42+'[1]23'!P42+'[1]24'!P42+'[1]25'!P42+'[1]26'!P42+'[1]27'!P42+'[1]28'!P42+'[1]29'!P42+'[1]30'!P42+'[1]31'!P42</f>
        <v>0</v>
      </c>
      <c r="Q42" s="36">
        <f>'[1]02'!Q42+'[1]09'!Q42+'[1]13'!Q42</f>
        <v>40857.1</v>
      </c>
      <c r="R42" s="36">
        <f t="shared" si="10"/>
        <v>40857.1</v>
      </c>
      <c r="S42"/>
      <c r="T42"/>
      <c r="U42"/>
      <c r="V42"/>
      <c r="W42"/>
      <c r="X42"/>
      <c r="Y42"/>
      <c r="Z42"/>
      <c r="AA42"/>
      <c r="AB42"/>
      <c r="AC42"/>
    </row>
    <row r="43" spans="1:29" ht="18.75" customHeight="1">
      <c r="A43" s="15" t="s">
        <v>65</v>
      </c>
      <c r="B43" s="36">
        <f>'[1]01'!B43+'[1]02'!B43+'[1]03'!B43+'[1]04'!B43+'[1]05'!B43+'[1]06'!B43+'[1]07'!B43+'[1]08'!B43+'[1]09'!B43+'[1]10'!B43+'[1]11'!B43+'[1]12'!B43+'[1]13'!B43+'[1]14'!B43+'[1]15'!B43+'[1]16'!B43+'[1]17'!B43+'[1]18'!B43+'[1]19'!B43+'[1]20'!B43+'[1]21'!B43+'[1]22'!B43+'[1]23'!B43+'[1]24'!B43+'[1]25'!B43+'[1]26'!B43+'[1]27'!B43+'[1]28'!B43+'[1]29'!B43+'[1]30'!B43+'[1]31'!B43</f>
        <v>0</v>
      </c>
      <c r="C43" s="36">
        <f>'[1]01'!C43+'[1]02'!C43+'[1]03'!C43+'[1]04'!C43+'[1]05'!C43+'[1]06'!C43+'[1]07'!C43+'[1]08'!C43+'[1]09'!C43+'[1]10'!C43+'[1]11'!C43+'[1]12'!C43+'[1]13'!C43+'[1]14'!C43+'[1]15'!C43+'[1]16'!C43+'[1]17'!C43+'[1]18'!C43+'[1]19'!C43+'[1]20'!C43+'[1]21'!C43+'[1]22'!C43+'[1]23'!C43+'[1]24'!C43+'[1]25'!C43+'[1]26'!C43+'[1]27'!C43+'[1]28'!C43+'[1]29'!C43+'[1]30'!C43+'[1]31'!C43</f>
        <v>0</v>
      </c>
      <c r="D43" s="36">
        <f>'[1]01'!D43+'[1]02'!D43+'[1]03'!D43+'[1]04'!D43+'[1]05'!D43+'[1]06'!D43+'[1]07'!D43+'[1]08'!D43+'[1]09'!D43+'[1]10'!D43+'[1]11'!D43+'[1]12'!D43+'[1]13'!D43+'[1]14'!D43+'[1]15'!D43+'[1]16'!D43+'[1]17'!D43+'[1]18'!D43+'[1]19'!D43+'[1]20'!D43+'[1]21'!D43+'[1]22'!D43+'[1]23'!D43+'[1]24'!D43+'[1]25'!D43+'[1]26'!D43+'[1]27'!D43+'[1]28'!D43+'[1]29'!D43+'[1]30'!D43+'[1]31'!D43</f>
        <v>0</v>
      </c>
      <c r="E43" s="36">
        <f>'[1]01'!E43+'[1]02'!E43+'[1]03'!E43+'[1]04'!E43+'[1]05'!E43+'[1]06'!E43+'[1]07'!E43+'[1]08'!E43+'[1]09'!E43+'[1]10'!E43+'[1]11'!E43+'[1]12'!E43+'[1]13'!E43+'[1]14'!E43+'[1]15'!E43+'[1]16'!E43+'[1]17'!E43+'[1]18'!E43+'[1]19'!E43+'[1]20'!E43+'[1]21'!E43+'[1]22'!E43+'[1]23'!E43+'[1]24'!E43+'[1]25'!E43+'[1]26'!E43+'[1]27'!E43+'[1]28'!E43+'[1]29'!E43+'[1]30'!E43+'[1]31'!E43</f>
        <v>0</v>
      </c>
      <c r="F43" s="36">
        <f>'[1]01'!F43+'[1]02'!F43+'[1]03'!F43+'[1]04'!F43+'[1]05'!F43+'[1]06'!F43+'[1]07'!F43+'[1]08'!F43+'[1]09'!F43+'[1]10'!F43+'[1]11'!F43+'[1]12'!F43+'[1]13'!F43+'[1]14'!F43+'[1]15'!F43+'[1]16'!F43+'[1]17'!F43+'[1]18'!F43+'[1]19'!F43+'[1]20'!F43+'[1]21'!F43+'[1]22'!F43+'[1]23'!F43+'[1]24'!F43+'[1]25'!F43+'[1]26'!F43+'[1]27'!F43+'[1]28'!F43+'[1]29'!F43+'[1]30'!F43+'[1]31'!F43</f>
        <v>0</v>
      </c>
      <c r="G43" s="36">
        <f>'[1]01'!G43+'[1]02'!G43+'[1]03'!G43+'[1]04'!G43+'[1]05'!G43+'[1]06'!G43+'[1]07'!G43+'[1]08'!G43+'[1]09'!G43+'[1]10'!G43+'[1]11'!G43+'[1]12'!G43+'[1]13'!G43+'[1]14'!G43+'[1]15'!G43+'[1]16'!G43+'[1]17'!G43+'[1]18'!G43+'[1]19'!G43+'[1]20'!G43+'[1]21'!G43+'[1]22'!G43+'[1]23'!G43+'[1]24'!G43+'[1]25'!G43+'[1]26'!G43+'[1]27'!G43+'[1]28'!G43+'[1]29'!G43+'[1]30'!G43+'[1]31'!G43</f>
        <v>0</v>
      </c>
      <c r="H43" s="36">
        <f>'[1]01'!H43+'[1]02'!H43+'[1]03'!H43+'[1]04'!H43+'[1]05'!H43+'[1]06'!H43+'[1]07'!H43+'[1]08'!H43+'[1]09'!H43+'[1]10'!H43+'[1]11'!H43+'[1]12'!H43+'[1]13'!H43+'[1]14'!H43+'[1]15'!H43+'[1]16'!H43+'[1]17'!H43+'[1]18'!H43+'[1]19'!H43+'[1]20'!H43+'[1]21'!H43+'[1]22'!H43+'[1]23'!H43+'[1]24'!H43+'[1]25'!H43+'[1]26'!H43+'[1]27'!H43+'[1]28'!H43+'[1]29'!H43+'[1]30'!H43+'[1]31'!H43</f>
        <v>-165145.87</v>
      </c>
      <c r="I43" s="36">
        <f>'[1]01'!I43+'[1]02'!I43+'[1]03'!I43+'[1]04'!I43+'[1]05'!I43+'[1]06'!I43+'[1]07'!I43+'[1]08'!I43+'[1]09'!I43+'[1]10'!I43+'[1]11'!I43+'[1]12'!I43+'[1]13'!I43+'[1]14'!I43+'[1]15'!I43+'[1]16'!I43+'[1]17'!I43+'[1]18'!I43+'[1]19'!I43+'[1]20'!I43+'[1]21'!I43+'[1]22'!I43+'[1]23'!I43+'[1]24'!I43+'[1]25'!I43+'[1]26'!I43+'[1]27'!I43+'[1]28'!I43+'[1]29'!I43+'[1]30'!I43+'[1]31'!I43</f>
        <v>0</v>
      </c>
      <c r="J43" s="36">
        <f>'[1]01'!J43+'[1]02'!J43+'[1]03'!J43+'[1]04'!J43+'[1]05'!J43+'[1]06'!J43+'[1]07'!J43+'[1]08'!J43+'[1]09'!J43+'[1]10'!J43+'[1]11'!J43+'[1]12'!J43+'[1]13'!J43+'[1]14'!J43+'[1]15'!J43+'[1]16'!J43+'[1]17'!J43+'[1]18'!J43+'[1]19'!J43+'[1]20'!J43+'[1]21'!J43+'[1]22'!J43+'[1]23'!J43+'[1]24'!J43+'[1]25'!J43+'[1]26'!J43+'[1]27'!J43+'[1]28'!J43+'[1]29'!J43+'[1]30'!J43+'[1]31'!J43</f>
        <v>0</v>
      </c>
      <c r="K43" s="36">
        <f>'[1]01'!K43+'[1]02'!K43+'[1]03'!K43+'[1]04'!K43+'[1]05'!K43+'[1]06'!K43+'[1]07'!K43+'[1]08'!K43+'[1]09'!K43+'[1]10'!K43+'[1]11'!K43+'[1]12'!K43+'[1]13'!K43+'[1]14'!K43+'[1]15'!K43+'[1]16'!K43+'[1]17'!K43+'[1]18'!K43+'[1]19'!K43+'[1]20'!K43+'[1]21'!K43+'[1]22'!K43+'[1]23'!K43+'[1]24'!K43+'[1]25'!K43+'[1]26'!K43+'[1]27'!K43+'[1]28'!K43+'[1]29'!K43+'[1]30'!K43+'[1]31'!K43</f>
        <v>0</v>
      </c>
      <c r="L43" s="36">
        <f>'[1]01'!L43+'[1]02'!L43+'[1]03'!L43+'[1]04'!L43+'[1]05'!L43+'[1]06'!L43+'[1]07'!L43+'[1]08'!L43+'[1]09'!L43+'[1]10'!L43+'[1]11'!L43+'[1]12'!L43+'[1]13'!L43+'[1]14'!L43+'[1]15'!L43+'[1]16'!L43+'[1]17'!L43+'[1]18'!L43+'[1]19'!L43+'[1]20'!L43+'[1]21'!L43+'[1]22'!L43+'[1]23'!L43+'[1]24'!L43+'[1]25'!L43+'[1]26'!L43+'[1]27'!L43+'[1]28'!L43+'[1]29'!L43+'[1]30'!L43+'[1]31'!L43</f>
        <v>0</v>
      </c>
      <c r="M43" s="36">
        <f>'[1]01'!M43+'[1]02'!M43+'[1]03'!M43+'[1]04'!M43+'[1]05'!M43+'[1]06'!M43+'[1]07'!M43+'[1]08'!M43+'[1]09'!M43+'[1]10'!M43+'[1]11'!M43+'[1]12'!M43+'[1]13'!M43+'[1]14'!M43+'[1]15'!M43+'[1]16'!M43+'[1]17'!M43+'[1]18'!M43+'[1]19'!M43+'[1]20'!M43+'[1]21'!M43+'[1]22'!M43+'[1]23'!M43+'[1]24'!M43+'[1]25'!M43+'[1]26'!M43+'[1]27'!M43+'[1]28'!M43+'[1]29'!M43+'[1]30'!M43+'[1]31'!M43</f>
        <v>0</v>
      </c>
      <c r="N43" s="36">
        <f>'[1]01'!N43+'[1]02'!N43+'[1]03'!N43+'[1]04'!N43+'[1]05'!N43+'[1]06'!N43+'[1]07'!N43+'[1]08'!N43+'[1]09'!N43+'[1]10'!N43+'[1]11'!N43+'[1]12'!N43+'[1]13'!N43+'[1]14'!N43+'[1]15'!N43+'[1]16'!N43+'[1]17'!N43+'[1]18'!N43+'[1]19'!N43+'[1]20'!N43+'[1]21'!N43+'[1]22'!N43+'[1]23'!N43+'[1]24'!N43+'[1]25'!N43+'[1]26'!N43+'[1]27'!N43+'[1]28'!N43+'[1]29'!N43+'[1]30'!N43+'[1]31'!N43</f>
        <v>0</v>
      </c>
      <c r="O43" s="36">
        <f>'[1]01'!O43+'[1]02'!O43+'[1]03'!O43+'[1]04'!O43+'[1]05'!O43+'[1]06'!O43+'[1]07'!O43+'[1]08'!O43+'[1]09'!O43+'[1]10'!O43+'[1]11'!O43+'[1]12'!O43+'[1]13'!O43+'[1]14'!O43+'[1]15'!O43+'[1]16'!O43+'[1]17'!O43+'[1]18'!O43+'[1]19'!O43+'[1]20'!O43+'[1]21'!O43+'[1]22'!O43+'[1]23'!O43+'[1]24'!O43+'[1]25'!O43+'[1]26'!O43+'[1]27'!O43+'[1]28'!O43+'[1]29'!O43+'[1]30'!O43+'[1]31'!O43</f>
        <v>0</v>
      </c>
      <c r="P43" s="36">
        <f>'[1]01'!P43+'[1]02'!P43+'[1]03'!P43+'[1]04'!P43+'[1]05'!P43+'[1]06'!P43+'[1]07'!P43+'[1]08'!P43+'[1]09'!P43+'[1]10'!P43+'[1]11'!P43+'[1]12'!P43+'[1]13'!P43+'[1]14'!P43+'[1]15'!P43+'[1]16'!P43+'[1]17'!P43+'[1]18'!P43+'[1]19'!P43+'[1]20'!P43+'[1]21'!P43+'[1]22'!P43+'[1]23'!P43+'[1]24'!P43+'[1]25'!P43+'[1]26'!P43+'[1]27'!P43+'[1]28'!P43+'[1]29'!P43+'[1]30'!P43+'[1]31'!P43</f>
        <v>0</v>
      </c>
      <c r="Q43" s="36">
        <f>'[1]02'!Q43+'[1]09'!Q43+'[1]13'!Q43</f>
        <v>0</v>
      </c>
      <c r="R43" s="36">
        <f t="shared" si="10"/>
        <v>-165145.87</v>
      </c>
      <c r="S43"/>
      <c r="T43"/>
      <c r="U43"/>
      <c r="V43"/>
      <c r="W43"/>
      <c r="X43"/>
      <c r="Y43"/>
      <c r="Z43"/>
      <c r="AA43"/>
      <c r="AB43"/>
      <c r="AC43"/>
    </row>
    <row r="44" spans="1:29" ht="18.75" customHeight="1">
      <c r="A44" s="17" t="s">
        <v>66</v>
      </c>
      <c r="B44" s="36">
        <f>'[1]01'!B44+'[1]02'!B44+'[1]03'!B44+'[1]04'!B44+'[1]05'!B44+'[1]06'!B44+'[1]07'!B44+'[1]08'!B44+'[1]09'!B44+'[1]10'!B44+'[1]11'!B44+'[1]12'!B44+'[1]13'!B44+'[1]14'!B44+'[1]15'!B44+'[1]16'!B44+'[1]17'!B44+'[1]18'!B44+'[1]19'!B44+'[1]20'!B44+'[1]21'!B44+'[1]22'!B44+'[1]23'!B44+'[1]24'!B44+'[1]25'!B44+'[1]26'!B44+'[1]27'!B44+'[1]28'!B44+'[1]29'!B44+'[1]30'!B44+'[1]31'!B44</f>
        <v>348941.95999999996</v>
      </c>
      <c r="C44" s="36">
        <f>'[1]01'!C44+'[1]02'!C44+'[1]03'!C44+'[1]04'!C44+'[1]05'!C44+'[1]06'!C44+'[1]07'!C44+'[1]08'!C44+'[1]09'!C44+'[1]10'!C44+'[1]11'!C44+'[1]12'!C44+'[1]13'!C44+'[1]14'!C44+'[1]15'!C44+'[1]16'!C44+'[1]17'!C44+'[1]18'!C44+'[1]19'!C44+'[1]20'!C44+'[1]21'!C44+'[1]22'!C44+'[1]23'!C44+'[1]24'!C44+'[1]25'!C44+'[1]26'!C44+'[1]27'!C44+'[1]28'!C44+'[1]29'!C44+'[1]30'!C44+'[1]31'!C44</f>
        <v>29491.45</v>
      </c>
      <c r="D44" s="36">
        <f>'[1]01'!D44+'[1]02'!D44+'[1]03'!D44+'[1]04'!D44+'[1]05'!D44+'[1]06'!D44+'[1]07'!D44+'[1]08'!D44+'[1]09'!D44+'[1]10'!D44+'[1]11'!D44+'[1]12'!D44+'[1]13'!D44+'[1]14'!D44+'[1]15'!D44+'[1]16'!D44+'[1]17'!D44+'[1]18'!D44+'[1]19'!D44+'[1]20'!D44+'[1]21'!D44+'[1]22'!D44+'[1]23'!D44+'[1]24'!D44+'[1]25'!D44+'[1]26'!D44+'[1]27'!D44+'[1]28'!D44+'[1]29'!D44+'[1]30'!D44+'[1]31'!D44</f>
        <v>148367.5</v>
      </c>
      <c r="E44" s="36">
        <f>'[1]01'!E44+'[1]02'!E44+'[1]03'!E44+'[1]04'!E44+'[1]05'!E44+'[1]06'!E44+'[1]07'!E44+'[1]08'!E44+'[1]09'!E44+'[1]10'!E44+'[1]11'!E44+'[1]12'!E44+'[1]13'!E44+'[1]14'!E44+'[1]15'!E44+'[1]16'!E44+'[1]17'!E44+'[1]18'!E44+'[1]19'!E44+'[1]20'!E44+'[1]21'!E44+'[1]22'!E44+'[1]23'!E44+'[1]24'!E44+'[1]25'!E44+'[1]26'!E44+'[1]27'!E44+'[1]28'!E44+'[1]29'!E44+'[1]30'!E44+'[1]31'!E44</f>
        <v>25073.54</v>
      </c>
      <c r="F44" s="36">
        <f>'[1]01'!F44+'[1]02'!F44+'[1]03'!F44+'[1]04'!F44+'[1]05'!F44+'[1]06'!F44+'[1]07'!F44+'[1]08'!F44+'[1]09'!F44+'[1]10'!F44+'[1]11'!F44+'[1]12'!F44+'[1]13'!F44+'[1]14'!F44+'[1]15'!F44+'[1]16'!F44+'[1]17'!F44+'[1]18'!F44+'[1]19'!F44+'[1]20'!F44+'[1]21'!F44+'[1]22'!F44+'[1]23'!F44+'[1]24'!F44+'[1]25'!F44+'[1]26'!F44+'[1]27'!F44+'[1]28'!F44+'[1]29'!F44+'[1]30'!F44+'[1]31'!F44</f>
        <v>67550.4</v>
      </c>
      <c r="G44" s="36">
        <f>'[1]01'!G44+'[1]02'!G44+'[1]03'!G44+'[1]04'!G44+'[1]05'!G44+'[1]06'!G44+'[1]07'!G44+'[1]08'!G44+'[1]09'!G44+'[1]10'!G44+'[1]11'!G44+'[1]12'!G44+'[1]13'!G44+'[1]14'!G44+'[1]15'!G44+'[1]16'!G44+'[1]17'!G44+'[1]18'!G44+'[1]19'!G44+'[1]20'!G44+'[1]21'!G44+'[1]22'!G44+'[1]23'!G44+'[1]24'!G44+'[1]25'!G44+'[1]26'!G44+'[1]27'!G44+'[1]28'!G44+'[1]29'!G44+'[1]30'!G44+'[1]31'!G44</f>
        <v>100094.54000000001</v>
      </c>
      <c r="H44" s="36">
        <f>'[1]01'!H44+'[1]02'!H44+'[1]03'!H44+'[1]04'!H44+'[1]05'!H44+'[1]06'!H44+'[1]07'!H44+'[1]08'!H44+'[1]09'!H44+'[1]10'!H44+'[1]11'!H44+'[1]12'!H44+'[1]13'!H44+'[1]14'!H44+'[1]15'!H44+'[1]16'!H44+'[1]17'!H44+'[1]18'!H44+'[1]19'!H44+'[1]20'!H44+'[1]21'!H44+'[1]22'!H44+'[1]23'!H44+'[1]24'!H44+'[1]25'!H44+'[1]26'!H44+'[1]27'!H44+'[1]28'!H44+'[1]29'!H44+'[1]30'!H44+'[1]31'!H44</f>
        <v>213055.35</v>
      </c>
      <c r="I44" s="36">
        <f>'[1]01'!I44+'[1]02'!I44+'[1]03'!I44+'[1]04'!I44+'[1]05'!I44+'[1]06'!I44+'[1]07'!I44+'[1]08'!I44+'[1]09'!I44+'[1]10'!I44+'[1]11'!I44+'[1]12'!I44+'[1]13'!I44+'[1]14'!I44+'[1]15'!I44+'[1]16'!I44+'[1]17'!I44+'[1]18'!I44+'[1]19'!I44+'[1]20'!I44+'[1]21'!I44+'[1]22'!I44+'[1]23'!I44+'[1]24'!I44+'[1]25'!I44+'[1]26'!I44+'[1]27'!I44+'[1]28'!I44+'[1]29'!I44+'[1]30'!I44+'[1]31'!I44</f>
        <v>322216.37</v>
      </c>
      <c r="J44" s="36">
        <f>'[1]01'!J44+'[1]02'!J44+'[1]03'!J44+'[1]04'!J44+'[1]05'!J44+'[1]06'!J44+'[1]07'!J44+'[1]08'!J44+'[1]09'!J44+'[1]10'!J44+'[1]11'!J44+'[1]12'!J44+'[1]13'!J44+'[1]14'!J44+'[1]15'!J44+'[1]16'!J44+'[1]17'!J44+'[1]18'!J44+'[1]19'!J44+'[1]20'!J44+'[1]21'!J44+'[1]22'!J44+'[1]23'!J44+'[1]24'!J44+'[1]25'!J44+'[1]26'!J44+'[1]27'!J44+'[1]28'!J44+'[1]29'!J44+'[1]30'!J44+'[1]31'!J44</f>
        <v>274133.23</v>
      </c>
      <c r="K44" s="36">
        <f>'[1]01'!K44+'[1]02'!K44+'[1]03'!K44+'[1]04'!K44+'[1]05'!K44+'[1]06'!K44+'[1]07'!K44+'[1]08'!K44+'[1]09'!K44+'[1]10'!K44+'[1]11'!K44+'[1]12'!K44+'[1]13'!K44+'[1]14'!K44+'[1]15'!K44+'[1]16'!K44+'[1]17'!K44+'[1]18'!K44+'[1]19'!K44+'[1]20'!K44+'[1]21'!K44+'[1]22'!K44+'[1]23'!K44+'[1]24'!K44+'[1]25'!K44+'[1]26'!K44+'[1]27'!K44+'[1]28'!K44+'[1]29'!K44+'[1]30'!K44+'[1]31'!K44</f>
        <v>208936.35000000003</v>
      </c>
      <c r="L44" s="36">
        <f>'[1]01'!L44+'[1]02'!L44+'[1]03'!L44+'[1]04'!L44+'[1]05'!L44+'[1]06'!L44+'[1]07'!L44+'[1]08'!L44+'[1]09'!L44+'[1]10'!L44+'[1]11'!L44+'[1]12'!L44+'[1]13'!L44+'[1]14'!L44+'[1]15'!L44+'[1]16'!L44+'[1]17'!L44+'[1]18'!L44+'[1]19'!L44+'[1]20'!L44+'[1]21'!L44+'[1]22'!L44+'[1]23'!L44+'[1]24'!L44+'[1]25'!L44+'[1]26'!L44+'[1]27'!L44+'[1]28'!L44+'[1]29'!L44+'[1]30'!L44+'[1]31'!L44</f>
        <v>50580.770000000004</v>
      </c>
      <c r="M44" s="36">
        <f>'[1]01'!M44+'[1]02'!M44+'[1]03'!M44+'[1]04'!M44+'[1]05'!M44+'[1]06'!M44+'[1]07'!M44+'[1]08'!M44+'[1]09'!M44+'[1]10'!M44+'[1]11'!M44+'[1]12'!M44+'[1]13'!M44+'[1]14'!M44+'[1]15'!M44+'[1]16'!M44+'[1]17'!M44+'[1]18'!M44+'[1]19'!M44+'[1]20'!M44+'[1]21'!M44+'[1]22'!M44+'[1]23'!M44+'[1]24'!M44+'[1]25'!M44+'[1]26'!M44+'[1]27'!M44+'[1]28'!M44+'[1]29'!M44+'[1]30'!M44+'[1]31'!M44</f>
        <v>310108.79000000004</v>
      </c>
      <c r="N44" s="36">
        <f>'[1]01'!N44+'[1]02'!N44+'[1]03'!N44+'[1]04'!N44+'[1]05'!N44+'[1]06'!N44+'[1]07'!N44+'[1]08'!N44+'[1]09'!N44+'[1]10'!N44+'[1]11'!N44+'[1]12'!N44+'[1]13'!N44+'[1]14'!N44+'[1]15'!N44+'[1]16'!N44+'[1]17'!N44+'[1]18'!N44+'[1]19'!N44+'[1]20'!N44+'[1]21'!N44+'[1]22'!N44+'[1]23'!N44+'[1]24'!N44+'[1]25'!N44+'[1]26'!N44+'[1]27'!N44+'[1]28'!N44+'[1]29'!N44+'[1]30'!N44+'[1]31'!N44</f>
        <v>421303.72000000003</v>
      </c>
      <c r="O44" s="36">
        <f>'[1]01'!O44+'[1]02'!O44+'[1]03'!O44+'[1]04'!O44+'[1]05'!O44+'[1]06'!O44+'[1]07'!O44+'[1]08'!O44+'[1]09'!O44+'[1]10'!O44+'[1]11'!O44+'[1]12'!O44+'[1]13'!O44+'[1]14'!O44+'[1]15'!O44+'[1]16'!O44+'[1]17'!O44+'[1]18'!O44+'[1]19'!O44+'[1]20'!O44+'[1]21'!O44+'[1]22'!O44+'[1]23'!O44+'[1]24'!O44+'[1]25'!O44+'[1]26'!O44+'[1]27'!O44+'[1]28'!O44+'[1]29'!O44+'[1]30'!O44+'[1]31'!O44</f>
        <v>36471.130000000005</v>
      </c>
      <c r="P44" s="36">
        <f>'[1]01'!P44+'[1]02'!P44+'[1]03'!P44+'[1]04'!P44+'[1]05'!P44+'[1]06'!P44+'[1]07'!P44+'[1]08'!P44+'[1]09'!P44+'[1]10'!P44+'[1]11'!P44+'[1]12'!P44+'[1]13'!P44+'[1]14'!P44+'[1]15'!P44+'[1]16'!P44+'[1]17'!P44+'[1]18'!P44+'[1]19'!P44+'[1]20'!P44+'[1]21'!P44+'[1]22'!P44+'[1]23'!P44+'[1]24'!P44+'[1]25'!P44+'[1]26'!P44+'[1]27'!P44+'[1]28'!P44+'[1]29'!P44+'[1]30'!P44+'[1]31'!P44</f>
        <v>32782.63</v>
      </c>
      <c r="Q44" s="36">
        <f>'[1]02'!Q44+'[1]09'!Q44+'[1]13'!Q44</f>
        <v>0</v>
      </c>
      <c r="R44" s="36">
        <f t="shared" si="10"/>
        <v>2589107.73</v>
      </c>
      <c r="S44"/>
      <c r="T44"/>
      <c r="U44"/>
      <c r="V44"/>
      <c r="W44"/>
      <c r="X44"/>
      <c r="Y44"/>
      <c r="Z44"/>
      <c r="AA44"/>
      <c r="AB44"/>
      <c r="AC44"/>
    </row>
    <row r="45" spans="1:29" ht="18.75" customHeight="1">
      <c r="A45" s="17" t="s">
        <v>67</v>
      </c>
      <c r="B45" s="36">
        <f>'[1]01'!B45+'[1]02'!B45+'[1]03'!B45+'[1]04'!B45+'[1]05'!B45+'[1]06'!B45+'[1]07'!B45+'[1]08'!B45+'[1]09'!B45+'[1]10'!B45+'[1]11'!B45+'[1]12'!B45+'[1]13'!B45+'[1]14'!B45+'[1]15'!B45+'[1]16'!B45+'[1]17'!B45+'[1]18'!B45+'[1]19'!B45+'[1]20'!B45+'[1]21'!B45+'[1]22'!B45+'[1]23'!B45+'[1]24'!B45+'[1]25'!B45+'[1]26'!B45+'[1]27'!B45+'[1]28'!B45+'[1]29'!B45+'[1]30'!B45+'[1]31'!B45</f>
        <v>0</v>
      </c>
      <c r="C45" s="36">
        <f>'[1]01'!C45+'[1]02'!C45+'[1]03'!C45+'[1]04'!C45+'[1]05'!C45+'[1]06'!C45+'[1]07'!C45+'[1]08'!C45+'[1]09'!C45+'[1]10'!C45+'[1]11'!C45+'[1]12'!C45+'[1]13'!C45+'[1]14'!C45+'[1]15'!C45+'[1]16'!C45+'[1]17'!C45+'[1]18'!C45+'[1]19'!C45+'[1]20'!C45+'[1]21'!C45+'[1]22'!C45+'[1]23'!C45+'[1]24'!C45+'[1]25'!C45+'[1]26'!C45+'[1]27'!C45+'[1]28'!C45+'[1]29'!C45+'[1]30'!C45+'[1]31'!C45</f>
        <v>0</v>
      </c>
      <c r="D45" s="36">
        <f>'[1]01'!D45+'[1]02'!D45+'[1]03'!D45+'[1]04'!D45+'[1]05'!D45+'[1]06'!D45+'[1]07'!D45+'[1]08'!D45+'[1]09'!D45+'[1]10'!D45+'[1]11'!D45+'[1]12'!D45+'[1]13'!D45+'[1]14'!D45+'[1]15'!D45+'[1]16'!D45+'[1]17'!D45+'[1]18'!D45+'[1]19'!D45+'[1]20'!D45+'[1]21'!D45+'[1]22'!D45+'[1]23'!D45+'[1]24'!D45+'[1]25'!D45+'[1]26'!D45+'[1]27'!D45+'[1]28'!D45+'[1]29'!D45+'[1]30'!D45+'[1]31'!D45</f>
        <v>0</v>
      </c>
      <c r="E45" s="36">
        <f>'[1]01'!E45+'[1]02'!E45+'[1]03'!E45+'[1]04'!E45+'[1]05'!E45+'[1]06'!E45+'[1]07'!E45+'[1]08'!E45+'[1]09'!E45+'[1]10'!E45+'[1]11'!E45+'[1]12'!E45+'[1]13'!E45+'[1]14'!E45+'[1]15'!E45+'[1]16'!E45+'[1]17'!E45+'[1]18'!E45+'[1]19'!E45+'[1]20'!E45+'[1]21'!E45+'[1]22'!E45+'[1]23'!E45+'[1]24'!E45+'[1]25'!E45+'[1]26'!E45+'[1]27'!E45+'[1]28'!E45+'[1]29'!E45+'[1]30'!E45+'[1]31'!E45</f>
        <v>0</v>
      </c>
      <c r="F45" s="36">
        <f>'[1]01'!F45+'[1]02'!F45+'[1]03'!F45+'[1]04'!F45+'[1]05'!F45+'[1]06'!F45+'[1]07'!F45+'[1]08'!F45+'[1]09'!F45+'[1]10'!F45+'[1]11'!F45+'[1]12'!F45+'[1]13'!F45+'[1]14'!F45+'[1]15'!F45+'[1]16'!F45+'[1]17'!F45+'[1]18'!F45+'[1]19'!F45+'[1]20'!F45+'[1]21'!F45+'[1]22'!F45+'[1]23'!F45+'[1]24'!F45+'[1]25'!F45+'[1]26'!F45+'[1]27'!F45+'[1]28'!F45+'[1]29'!F45+'[1]30'!F45+'[1]31'!F45</f>
        <v>0</v>
      </c>
      <c r="G45" s="36">
        <f>'[1]01'!G45+'[1]02'!G45+'[1]03'!G45+'[1]04'!G45+'[1]05'!G45+'[1]06'!G45+'[1]07'!G45+'[1]08'!G45+'[1]09'!G45+'[1]10'!G45+'[1]11'!G45+'[1]12'!G45+'[1]13'!G45+'[1]14'!G45+'[1]15'!G45+'[1]16'!G45+'[1]17'!G45+'[1]18'!G45+'[1]19'!G45+'[1]20'!G45+'[1]21'!G45+'[1]22'!G45+'[1]23'!G45+'[1]24'!G45+'[1]25'!G45+'[1]26'!G45+'[1]27'!G45+'[1]28'!G45+'[1]29'!G45+'[1]30'!G45+'[1]31'!G45</f>
        <v>0</v>
      </c>
      <c r="H45" s="36">
        <f>'[1]01'!H45+'[1]02'!H45+'[1]03'!H45+'[1]04'!H45+'[1]05'!H45+'[1]06'!H45+'[1]07'!H45+'[1]08'!H45+'[1]09'!H45+'[1]10'!H45+'[1]11'!H45+'[1]12'!H45+'[1]13'!H45+'[1]14'!H45+'[1]15'!H45+'[1]16'!H45+'[1]17'!H45+'[1]18'!H45+'[1]19'!H45+'[1]20'!H45+'[1]21'!H45+'[1]22'!H45+'[1]23'!H45+'[1]24'!H45+'[1]25'!H45+'[1]26'!H45+'[1]27'!H45+'[1]28'!H45+'[1]29'!H45+'[1]30'!H45+'[1]31'!H45</f>
        <v>0</v>
      </c>
      <c r="I45" s="36">
        <f>'[1]01'!I45+'[1]02'!I45+'[1]03'!I45+'[1]04'!I45+'[1]05'!I45+'[1]06'!I45+'[1]07'!I45+'[1]08'!I45+'[1]09'!I45+'[1]10'!I45+'[1]11'!I45+'[1]12'!I45+'[1]13'!I45+'[1]14'!I45+'[1]15'!I45+'[1]16'!I45+'[1]17'!I45+'[1]18'!I45+'[1]19'!I45+'[1]20'!I45+'[1]21'!I45+'[1]22'!I45+'[1]23'!I45+'[1]24'!I45+'[1]25'!I45+'[1]26'!I45+'[1]27'!I45+'[1]28'!I45+'[1]29'!I45+'[1]30'!I45+'[1]31'!I45</f>
        <v>0</v>
      </c>
      <c r="J45" s="36">
        <f>'[1]01'!J45+'[1]02'!J45+'[1]03'!J45+'[1]04'!J45+'[1]05'!J45+'[1]06'!J45+'[1]07'!J45+'[1]08'!J45+'[1]09'!J45+'[1]10'!J45+'[1]11'!J45+'[1]12'!J45+'[1]13'!J45+'[1]14'!J45+'[1]15'!J45+'[1]16'!J45+'[1]17'!J45+'[1]18'!J45+'[1]19'!J45+'[1]20'!J45+'[1]21'!J45+'[1]22'!J45+'[1]23'!J45+'[1]24'!J45+'[1]25'!J45+'[1]26'!J45+'[1]27'!J45+'[1]28'!J45+'[1]29'!J45+'[1]30'!J45+'[1]31'!J45</f>
        <v>0</v>
      </c>
      <c r="K45" s="36">
        <f>'[1]01'!K45+'[1]02'!K45+'[1]03'!K45+'[1]04'!K45+'[1]05'!K45+'[1]06'!K45+'[1]07'!K45+'[1]08'!K45+'[1]09'!K45+'[1]10'!K45+'[1]11'!K45+'[1]12'!K45+'[1]13'!K45+'[1]14'!K45+'[1]15'!K45+'[1]16'!K45+'[1]17'!K45+'[1]18'!K45+'[1]19'!K45+'[1]20'!K45+'[1]21'!K45+'[1]22'!K45+'[1]23'!K45+'[1]24'!K45+'[1]25'!K45+'[1]26'!K45+'[1]27'!K45+'[1]28'!K45+'[1]29'!K45+'[1]30'!K45+'[1]31'!K45</f>
        <v>0</v>
      </c>
      <c r="L45" s="36">
        <f>'[1]01'!L45+'[1]02'!L45+'[1]03'!L45+'[1]04'!L45+'[1]05'!L45+'[1]06'!L45+'[1]07'!L45+'[1]08'!L45+'[1]09'!L45+'[1]10'!L45+'[1]11'!L45+'[1]12'!L45+'[1]13'!L45+'[1]14'!L45+'[1]15'!L45+'[1]16'!L45+'[1]17'!L45+'[1]18'!L45+'[1]19'!L45+'[1]20'!L45+'[1]21'!L45+'[1]22'!L45+'[1]23'!L45+'[1]24'!L45+'[1]25'!L45+'[1]26'!L45+'[1]27'!L45+'[1]28'!L45+'[1]29'!L45+'[1]30'!L45+'[1]31'!L45</f>
        <v>0</v>
      </c>
      <c r="M45" s="36">
        <f>'[1]01'!M45+'[1]02'!M45+'[1]03'!M45+'[1]04'!M45+'[1]05'!M45+'[1]06'!M45+'[1]07'!M45+'[1]08'!M45+'[1]09'!M45+'[1]10'!M45+'[1]11'!M45+'[1]12'!M45+'[1]13'!M45+'[1]14'!M45+'[1]15'!M45+'[1]16'!M45+'[1]17'!M45+'[1]18'!M45+'[1]19'!M45+'[1]20'!M45+'[1]21'!M45+'[1]22'!M45+'[1]23'!M45+'[1]24'!M45+'[1]25'!M45+'[1]26'!M45+'[1]27'!M45+'[1]28'!M45+'[1]29'!M45+'[1]30'!M45+'[1]31'!M45</f>
        <v>0</v>
      </c>
      <c r="N45" s="36">
        <f>'[1]01'!N45+'[1]02'!N45+'[1]03'!N45+'[1]04'!N45+'[1]05'!N45+'[1]06'!N45+'[1]07'!N45+'[1]08'!N45+'[1]09'!N45+'[1]10'!N45+'[1]11'!N45+'[1]12'!N45+'[1]13'!N45+'[1]14'!N45+'[1]15'!N45+'[1]16'!N45+'[1]17'!N45+'[1]18'!N45+'[1]19'!N45+'[1]20'!N45+'[1]21'!N45+'[1]22'!N45+'[1]23'!N45+'[1]24'!N45+'[1]25'!N45+'[1]26'!N45+'[1]27'!N45+'[1]28'!N45+'[1]29'!N45+'[1]30'!N45+'[1]31'!N45</f>
        <v>0</v>
      </c>
      <c r="O45" s="36">
        <f>'[1]01'!O45+'[1]02'!O45+'[1]03'!O45+'[1]04'!O45+'[1]05'!O45+'[1]06'!O45+'[1]07'!O45+'[1]08'!O45+'[1]09'!O45+'[1]10'!O45+'[1]11'!O45+'[1]12'!O45+'[1]13'!O45+'[1]14'!O45+'[1]15'!O45+'[1]16'!O45+'[1]17'!O45+'[1]18'!O45+'[1]19'!O45+'[1]20'!O45+'[1]21'!O45+'[1]22'!O45+'[1]23'!O45+'[1]24'!O45+'[1]25'!O45+'[1]26'!O45+'[1]27'!O45+'[1]28'!O45+'[1]29'!O45+'[1]30'!O45+'[1]31'!O45</f>
        <v>0</v>
      </c>
      <c r="P45" s="36">
        <f>'[1]01'!P45+'[1]02'!P45+'[1]03'!P45+'[1]04'!P45+'[1]05'!P45+'[1]06'!P45+'[1]07'!P45+'[1]08'!P45+'[1]09'!P45+'[1]10'!P45+'[1]11'!P45+'[1]12'!P45+'[1]13'!P45+'[1]14'!P45+'[1]15'!P45+'[1]16'!P45+'[1]17'!P45+'[1]18'!P45+'[1]19'!P45+'[1]20'!P45+'[1]21'!P45+'[1]22'!P45+'[1]23'!P45+'[1]24'!P45+'[1]25'!P45+'[1]26'!P45+'[1]27'!P45+'[1]28'!P45+'[1]29'!P45+'[1]30'!P45+'[1]31'!P45</f>
        <v>0</v>
      </c>
      <c r="Q45" s="36">
        <f>'[1]02'!Q45+'[1]09'!Q45+'[1]13'!Q45</f>
        <v>0</v>
      </c>
      <c r="R45" s="36">
        <f t="shared" si="10"/>
        <v>0</v>
      </c>
      <c r="S45"/>
      <c r="T45"/>
      <c r="U45"/>
      <c r="V45"/>
      <c r="W45"/>
      <c r="X45"/>
      <c r="Y45"/>
      <c r="Z45"/>
      <c r="AA45"/>
      <c r="AB45"/>
      <c r="AC45"/>
    </row>
    <row r="46" spans="1:22" ht="18.75" customHeight="1">
      <c r="A46" s="38" t="s">
        <v>68</v>
      </c>
      <c r="B46" s="36">
        <v>0</v>
      </c>
      <c r="C46" s="36">
        <v>0</v>
      </c>
      <c r="D46" s="36">
        <v>0</v>
      </c>
      <c r="E46" s="36">
        <v>0</v>
      </c>
      <c r="F46" s="36">
        <v>0</v>
      </c>
      <c r="G46" s="36">
        <v>0</v>
      </c>
      <c r="H46" s="36">
        <v>0</v>
      </c>
      <c r="I46" s="36">
        <v>0</v>
      </c>
      <c r="J46" s="36">
        <v>0</v>
      </c>
      <c r="K46" s="36">
        <v>0</v>
      </c>
      <c r="L46" s="36">
        <v>0</v>
      </c>
      <c r="M46" s="36">
        <v>0</v>
      </c>
      <c r="N46" s="36">
        <v>0</v>
      </c>
      <c r="O46" s="36">
        <v>0</v>
      </c>
      <c r="P46" s="36">
        <v>0</v>
      </c>
      <c r="Q46" s="36">
        <v>-129637.49</v>
      </c>
      <c r="R46" s="20">
        <f t="shared" si="10"/>
        <v>-129637.49</v>
      </c>
      <c r="S46"/>
      <c r="T46"/>
      <c r="U46"/>
      <c r="V46"/>
    </row>
    <row r="47" spans="1:22" ht="18.75" customHeight="1">
      <c r="A47" s="38" t="s">
        <v>69</v>
      </c>
      <c r="B47" s="36">
        <v>0</v>
      </c>
      <c r="C47" s="36">
        <v>0</v>
      </c>
      <c r="D47" s="36">
        <v>0</v>
      </c>
      <c r="E47" s="36">
        <v>0</v>
      </c>
      <c r="F47" s="36">
        <v>0</v>
      </c>
      <c r="G47" s="36">
        <v>0</v>
      </c>
      <c r="H47" s="36">
        <v>0</v>
      </c>
      <c r="I47" s="36">
        <v>0</v>
      </c>
      <c r="J47" s="36">
        <v>0</v>
      </c>
      <c r="K47" s="36">
        <v>0</v>
      </c>
      <c r="L47" s="36">
        <v>0</v>
      </c>
      <c r="M47" s="36">
        <v>0</v>
      </c>
      <c r="N47" s="36">
        <v>0</v>
      </c>
      <c r="O47" s="36">
        <v>0</v>
      </c>
      <c r="P47" s="36">
        <v>0</v>
      </c>
      <c r="Q47" s="36">
        <v>-181833.57</v>
      </c>
      <c r="R47" s="20">
        <f t="shared" si="10"/>
        <v>-181833.57</v>
      </c>
      <c r="S47"/>
      <c r="T47"/>
      <c r="U47"/>
      <c r="V47"/>
    </row>
    <row r="48" spans="1:29" ht="15.75">
      <c r="A48" s="19" t="s">
        <v>70</v>
      </c>
      <c r="B48" s="39">
        <f aca="true" t="shared" si="12" ref="B48:Q48">+B28+B32</f>
        <v>21848952.571599998</v>
      </c>
      <c r="C48" s="39">
        <f t="shared" si="12"/>
        <v>5413843.136400001</v>
      </c>
      <c r="D48" s="39">
        <f t="shared" si="12"/>
        <v>15216299.697</v>
      </c>
      <c r="E48" s="39">
        <f t="shared" si="12"/>
        <v>5595748.7930000005</v>
      </c>
      <c r="F48" s="39">
        <f t="shared" si="12"/>
        <v>17884856.000000004</v>
      </c>
      <c r="G48" s="39">
        <f t="shared" si="12"/>
        <v>5537487.382800002</v>
      </c>
      <c r="H48" s="39">
        <f t="shared" si="12"/>
        <v>19549450.095</v>
      </c>
      <c r="I48" s="39">
        <f t="shared" si="12"/>
        <v>24093651.5308</v>
      </c>
      <c r="J48" s="39">
        <f t="shared" si="12"/>
        <v>3766189.0199999996</v>
      </c>
      <c r="K48" s="39">
        <f t="shared" si="12"/>
        <v>19017234.720999997</v>
      </c>
      <c r="L48" s="39">
        <f t="shared" si="12"/>
        <v>19493137.050500005</v>
      </c>
      <c r="M48" s="39">
        <f t="shared" si="12"/>
        <v>25758937.48009999</v>
      </c>
      <c r="N48" s="39">
        <f t="shared" si="12"/>
        <v>23838824.574800003</v>
      </c>
      <c r="O48" s="39">
        <f t="shared" si="12"/>
        <v>11994463.566799998</v>
      </c>
      <c r="P48" s="39">
        <f t="shared" si="12"/>
        <v>6592561.516400001</v>
      </c>
      <c r="Q48" s="39">
        <f t="shared" si="12"/>
        <v>0</v>
      </c>
      <c r="R48" s="39">
        <f t="shared" si="10"/>
        <v>225601637.13619998</v>
      </c>
      <c r="S48" s="40"/>
      <c r="T48" s="41"/>
      <c r="U48"/>
      <c r="V48"/>
      <c r="W48"/>
      <c r="X48"/>
      <c r="Y48"/>
      <c r="Z48"/>
      <c r="AA48"/>
      <c r="AB48"/>
      <c r="AC48"/>
    </row>
    <row r="49" spans="1:22" ht="15" customHeight="1">
      <c r="A49" s="42"/>
      <c r="B49" s="43"/>
      <c r="C49" s="43"/>
      <c r="D49" s="43"/>
      <c r="E49" s="44"/>
      <c r="F49" s="44"/>
      <c r="G49" s="44"/>
      <c r="H49" s="44"/>
      <c r="I49" s="44"/>
      <c r="J49" s="44"/>
      <c r="K49" s="43"/>
      <c r="L49" s="44"/>
      <c r="M49" s="44"/>
      <c r="N49" s="44"/>
      <c r="O49" s="44"/>
      <c r="P49" s="44"/>
      <c r="Q49" s="44"/>
      <c r="R49" s="45"/>
      <c r="S49" s="41"/>
      <c r="T49" s="46"/>
      <c r="U49" s="40"/>
      <c r="V49"/>
    </row>
    <row r="50" spans="1:20" ht="15" customHeight="1">
      <c r="A50" s="47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9"/>
      <c r="T50" s="28"/>
    </row>
    <row r="51" spans="1:20" ht="18.75" customHeight="1">
      <c r="A51" s="19" t="s">
        <v>71</v>
      </c>
      <c r="B51" s="50">
        <f>SUM(B52:B66)</f>
        <v>21848952.560000002</v>
      </c>
      <c r="C51" s="50">
        <f aca="true" t="shared" si="13" ref="C51:Q51">SUM(C52:C66)</f>
        <v>5413843.119999999</v>
      </c>
      <c r="D51" s="50">
        <f t="shared" si="13"/>
        <v>15216299.710000005</v>
      </c>
      <c r="E51" s="50">
        <f t="shared" si="13"/>
        <v>5595748.76</v>
      </c>
      <c r="F51" s="50">
        <f t="shared" si="13"/>
        <v>17884856.009999998</v>
      </c>
      <c r="G51" s="50">
        <f t="shared" si="13"/>
        <v>5537487.3900000015</v>
      </c>
      <c r="H51" s="50">
        <f t="shared" si="13"/>
        <v>19549450.08</v>
      </c>
      <c r="I51" s="50">
        <f t="shared" si="13"/>
        <v>24093651.54</v>
      </c>
      <c r="J51" s="50">
        <f t="shared" si="13"/>
        <v>3766189.0799999996</v>
      </c>
      <c r="K51" s="50">
        <f t="shared" si="13"/>
        <v>19017234.730000004</v>
      </c>
      <c r="L51" s="50">
        <f t="shared" si="13"/>
        <v>19493137.060000002</v>
      </c>
      <c r="M51" s="50">
        <f t="shared" si="13"/>
        <v>25758937.509999998</v>
      </c>
      <c r="N51" s="50">
        <f t="shared" si="13"/>
        <v>23838824.59</v>
      </c>
      <c r="O51" s="50">
        <f t="shared" si="13"/>
        <v>11994463.6</v>
      </c>
      <c r="P51" s="50">
        <f t="shared" si="13"/>
        <v>6592561.53</v>
      </c>
      <c r="Q51" s="50">
        <f t="shared" si="13"/>
        <v>0</v>
      </c>
      <c r="R51" s="39">
        <f>SUM(R52:R66)</f>
        <v>225601637.27</v>
      </c>
      <c r="T51" s="28"/>
    </row>
    <row r="52" spans="1:21" ht="18.75" customHeight="1">
      <c r="A52" s="17" t="s">
        <v>72</v>
      </c>
      <c r="B52" s="36">
        <f>'[1]01'!B52+'[1]02'!B52+'[1]03'!B52+'[1]04'!B52+'[1]05'!B52+'[1]06'!B52+'[1]07'!B52+'[1]08'!B52+'[1]09'!B52+'[1]10'!B52+'[1]11'!B52+'[1]12'!B52+'[1]13'!B52+'[1]14'!B52+'[1]15'!B52+'[1]16'!B52+'[1]17'!B52+'[1]18'!B52+'[1]19'!B52+'[1]20'!B52+'[1]21'!B52+'[1]22'!B52+'[1]23'!B52+'[1]24'!B52+'[1]25'!B52+'[1]26'!B52+'[1]27'!B52+'[1]28'!B52+'[1]29'!B52+'[1]30'!B52+'[1]31'!B52</f>
        <v>21848952.560000002</v>
      </c>
      <c r="C52" s="36">
        <f>'[1]01'!C52+'[1]02'!C52+'[1]03'!C52+'[1]04'!C52+'[1]05'!C52+'[1]06'!C52+'[1]07'!C52+'[1]08'!C52+'[1]09'!C52+'[1]10'!C52+'[1]11'!C52+'[1]12'!C52+'[1]13'!C52+'[1]14'!C52+'[1]15'!C52+'[1]16'!C52+'[1]17'!C52+'[1]18'!C52+'[1]19'!C52+'[1]20'!C52+'[1]21'!C52+'[1]22'!C52+'[1]23'!C52+'[1]24'!C52+'[1]25'!C52+'[1]26'!C52+'[1]27'!C52+'[1]28'!C52+'[1]29'!C52+'[1]30'!C52+'[1]31'!C52</f>
        <v>0</v>
      </c>
      <c r="D52" s="36">
        <f>'[1]01'!D52+'[1]02'!D52+'[1]03'!D52+'[1]04'!D52+'[1]05'!D52+'[1]06'!D52+'[1]07'!D52+'[1]08'!D52+'[1]09'!D52+'[1]10'!D52+'[1]11'!D52+'[1]12'!D52+'[1]13'!D52+'[1]14'!D52+'[1]15'!D52+'[1]16'!D52+'[1]17'!D52+'[1]18'!D52+'[1]19'!D52+'[1]20'!D52+'[1]21'!D52+'[1]22'!D52+'[1]23'!D52+'[1]24'!D52+'[1]25'!D52+'[1]26'!D52+'[1]27'!D52+'[1]28'!D52+'[1]29'!D52+'[1]30'!D52+'[1]31'!D52</f>
        <v>15216299.710000005</v>
      </c>
      <c r="E52" s="36">
        <f>'[1]01'!E52+'[1]02'!E52+'[1]03'!E52+'[1]04'!E52+'[1]05'!E52+'[1]06'!E52+'[1]07'!E52+'[1]08'!E52+'[1]09'!E52+'[1]10'!E52+'[1]11'!E52+'[1]12'!E52+'[1]13'!E52+'[1]14'!E52+'[1]15'!E52+'[1]16'!E52+'[1]17'!E52+'[1]18'!E52+'[1]19'!E52+'[1]20'!E52+'[1]21'!E52+'[1]22'!E52+'[1]23'!E52+'[1]24'!E52+'[1]25'!E52+'[1]26'!E52+'[1]27'!E52+'[1]28'!E52+'[1]29'!E52+'[1]30'!E52+'[1]31'!E52</f>
        <v>0</v>
      </c>
      <c r="F52" s="36">
        <f>'[1]01'!F52+'[1]02'!F52+'[1]03'!F52+'[1]04'!F52+'[1]05'!F52+'[1]06'!F52+'[1]07'!F52+'[1]08'!F52+'[1]09'!F52+'[1]10'!F52+'[1]11'!F52+'[1]12'!F52+'[1]13'!F52+'[1]14'!F52+'[1]15'!F52+'[1]16'!F52+'[1]17'!F52+'[1]18'!F52+'[1]19'!F52+'[1]20'!F52+'[1]21'!F52+'[1]22'!F52+'[1]23'!F52+'[1]24'!F52+'[1]25'!F52+'[1]26'!F52+'[1]27'!F52+'[1]28'!F52+'[1]29'!F52+'[1]30'!F52+'[1]31'!F52</f>
        <v>0</v>
      </c>
      <c r="G52" s="36">
        <f>'[1]01'!G52+'[1]02'!G52+'[1]03'!G52+'[1]04'!G52+'[1]05'!G52+'[1]06'!G52+'[1]07'!G52+'[1]08'!G52+'[1]09'!G52+'[1]10'!G52+'[1]11'!G52+'[1]12'!G52+'[1]13'!G52+'[1]14'!G52+'[1]15'!G52+'[1]16'!G52+'[1]17'!G52+'[1]18'!G52+'[1]19'!G52+'[1]20'!G52+'[1]21'!G52+'[1]22'!G52+'[1]23'!G52+'[1]24'!G52+'[1]25'!G52+'[1]26'!G52+'[1]27'!G52+'[1]28'!G52+'[1]29'!G52+'[1]30'!G52+'[1]31'!G52</f>
        <v>0</v>
      </c>
      <c r="H52" s="36">
        <f>'[1]01'!H52+'[1]02'!H52+'[1]03'!H52+'[1]04'!H52+'[1]05'!H52+'[1]06'!H52+'[1]07'!H52+'[1]08'!H52+'[1]09'!H52+'[1]10'!H52+'[1]11'!H52+'[1]12'!H52+'[1]13'!H52+'[1]14'!H52+'[1]15'!H52+'[1]16'!H52+'[1]17'!H52+'[1]18'!H52+'[1]19'!H52+'[1]20'!H52+'[1]21'!H52+'[1]22'!H52+'[1]23'!H52+'[1]24'!H52+'[1]25'!H52+'[1]26'!H52+'[1]27'!H52+'[1]28'!H52+'[1]29'!H52+'[1]30'!H52+'[1]31'!H52</f>
        <v>0</v>
      </c>
      <c r="I52" s="36">
        <f>'[1]01'!I52+'[1]02'!I52+'[1]03'!I52+'[1]04'!I52+'[1]05'!I52+'[1]06'!I52+'[1]07'!I52+'[1]08'!I52+'[1]09'!I52+'[1]10'!I52+'[1]11'!I52+'[1]12'!I52+'[1]13'!I52+'[1]14'!I52+'[1]15'!I52+'[1]16'!I52+'[1]17'!I52+'[1]18'!I52+'[1]19'!I52+'[1]20'!I52+'[1]21'!I52+'[1]22'!I52+'[1]23'!I52+'[1]24'!I52+'[1]25'!I52+'[1]26'!I52+'[1]27'!I52+'[1]28'!I52+'[1]29'!I52+'[1]30'!I52+'[1]31'!I52</f>
        <v>0</v>
      </c>
      <c r="J52" s="36">
        <f>'[1]01'!J52+'[1]02'!J52+'[1]03'!J52+'[1]04'!J52+'[1]05'!J52+'[1]06'!J52+'[1]07'!J52+'[1]08'!J52+'[1]09'!J52+'[1]10'!J52+'[1]11'!J52+'[1]12'!J52+'[1]13'!J52+'[1]14'!J52+'[1]15'!J52+'[1]16'!J52+'[1]17'!J52+'[1]18'!J52+'[1]19'!J52+'[1]20'!J52+'[1]21'!J52+'[1]22'!J52+'[1]23'!J52+'[1]24'!J52+'[1]25'!J52+'[1]26'!J52+'[1]27'!J52+'[1]28'!J52+'[1]29'!J52+'[1]30'!J52+'[1]31'!J52</f>
        <v>0</v>
      </c>
      <c r="K52" s="36">
        <f>'[1]01'!K52+'[1]02'!K52+'[1]03'!K52+'[1]04'!K52+'[1]05'!K52+'[1]06'!K52+'[1]07'!K52+'[1]08'!K52+'[1]09'!K52+'[1]10'!K52+'[1]11'!K52+'[1]12'!K52+'[1]13'!K52+'[1]14'!K52+'[1]15'!K52+'[1]16'!K52+'[1]17'!K52+'[1]18'!K52+'[1]19'!K52+'[1]20'!K52+'[1]21'!K52+'[1]22'!K52+'[1]23'!K52+'[1]24'!K52+'[1]25'!K52+'[1]26'!K52+'[1]27'!K52+'[1]28'!K52+'[1]29'!K52+'[1]30'!K52+'[1]31'!K52</f>
        <v>0</v>
      </c>
      <c r="L52" s="36">
        <f>'[1]01'!L52+'[1]02'!L52+'[1]03'!L52+'[1]04'!L52+'[1]05'!L52+'[1]06'!L52+'[1]07'!L52+'[1]08'!L52+'[1]09'!L52+'[1]10'!L52+'[1]11'!L52+'[1]12'!L52+'[1]13'!L52+'[1]14'!L52+'[1]15'!L52+'[1]16'!L52+'[1]17'!L52+'[1]18'!L52+'[1]19'!L52+'[1]20'!L52+'[1]21'!L52+'[1]22'!L52+'[1]23'!L52+'[1]24'!L52+'[1]25'!L52+'[1]26'!L52+'[1]27'!L52+'[1]28'!L52+'[1]29'!L52+'[1]30'!L52+'[1]31'!L52</f>
        <v>0</v>
      </c>
      <c r="M52" s="36">
        <f>'[1]01'!M52+'[1]02'!M52+'[1]03'!M52+'[1]04'!M52+'[1]05'!M52+'[1]06'!M52+'[1]07'!M52+'[1]08'!M52+'[1]09'!M52+'[1]10'!M52+'[1]11'!M52+'[1]12'!M52+'[1]13'!M52+'[1]14'!M52+'[1]15'!M52+'[1]16'!M52+'[1]17'!M52+'[1]18'!M52+'[1]19'!M52+'[1]20'!M52+'[1]21'!M52+'[1]22'!M52+'[1]23'!M52+'[1]24'!M52+'[1]25'!M52+'[1]26'!M52+'[1]27'!M52+'[1]28'!M52+'[1]29'!M52+'[1]30'!M52+'[1]31'!M52</f>
        <v>0</v>
      </c>
      <c r="N52" s="36">
        <f>'[1]01'!N52+'[1]02'!N52+'[1]03'!N52+'[1]04'!N52+'[1]05'!N52+'[1]06'!N52+'[1]07'!N52+'[1]08'!N52+'[1]09'!N52+'[1]10'!N52+'[1]11'!N52+'[1]12'!N52+'[1]13'!N52+'[1]14'!N52+'[1]15'!N52+'[1]16'!N52+'[1]17'!N52+'[1]18'!N52+'[1]19'!N52+'[1]20'!N52+'[1]21'!N52+'[1]22'!N52+'[1]23'!N52+'[1]24'!N52+'[1]25'!N52+'[1]26'!N52+'[1]27'!N52+'[1]28'!N52+'[1]29'!N52+'[1]30'!N52+'[1]31'!N52</f>
        <v>0</v>
      </c>
      <c r="O52" s="36">
        <f>'[1]01'!O52+'[1]02'!O52+'[1]03'!O52+'[1]04'!O52+'[1]05'!O52+'[1]06'!O52+'[1]07'!O52+'[1]08'!O52+'[1]09'!O52+'[1]10'!O52+'[1]11'!O52+'[1]12'!O52+'[1]13'!O52+'[1]14'!O52+'[1]15'!O52+'[1]16'!O52+'[1]17'!O52+'[1]18'!O52+'[1]19'!O52+'[1]20'!O52+'[1]21'!O52+'[1]22'!O52+'[1]23'!O52+'[1]24'!O52+'[1]25'!O52+'[1]26'!O52+'[1]27'!O52+'[1]28'!O52+'[1]29'!O52+'[1]30'!O52+'[1]31'!O52</f>
        <v>0</v>
      </c>
      <c r="P52" s="36">
        <f>'[1]01'!P52+'[1]02'!P52+'[1]03'!P52+'[1]04'!P52+'[1]05'!P52+'[1]06'!P52+'[1]07'!P52+'[1]08'!P52+'[1]09'!P52+'[1]10'!P52+'[1]11'!P52+'[1]12'!P52+'[1]13'!P52+'[1]14'!P52+'[1]15'!P52+'[1]16'!P52+'[1]17'!P52+'[1]18'!P52+'[1]19'!P52+'[1]20'!P52+'[1]21'!P52+'[1]22'!P52+'[1]23'!P52+'[1]24'!P52+'[1]25'!P52+'[1]26'!P52+'[1]27'!P52+'[1]28'!P52+'[1]29'!P52+'[1]30'!P52+'[1]31'!P52</f>
        <v>0</v>
      </c>
      <c r="Q52" s="36">
        <f>'[1]02'!Q52+'[1]09'!Q52+'[1]13'!Q52</f>
        <v>0</v>
      </c>
      <c r="R52" s="39">
        <f aca="true" t="shared" si="14" ref="R52:R65">SUM(B52:Q52)</f>
        <v>37065252.27000001</v>
      </c>
      <c r="S52"/>
      <c r="T52" s="28"/>
      <c r="U52" s="40"/>
    </row>
    <row r="53" spans="1:19" ht="18.75" customHeight="1">
      <c r="A53" s="17" t="s">
        <v>73</v>
      </c>
      <c r="B53" s="36">
        <f>'[1]01'!B53+'[1]02'!B53+'[1]03'!B53+'[1]04'!B53+'[1]05'!B53+'[1]06'!B53+'[1]07'!B53+'[1]08'!B53+'[1]09'!B53+'[1]10'!B53+'[1]11'!B53+'[1]12'!B53+'[1]13'!B53+'[1]14'!B53+'[1]15'!B53+'[1]16'!B53+'[1]17'!B53+'[1]18'!B53+'[1]19'!B53+'[1]20'!B53+'[1]21'!B53+'[1]22'!B53+'[1]23'!B53+'[1]24'!B53+'[1]25'!B53+'[1]26'!B53+'[1]27'!B53+'[1]28'!B53+'[1]29'!B53+'[1]30'!B53+'[1]31'!B53</f>
        <v>0</v>
      </c>
      <c r="C53" s="36">
        <f>'[1]01'!C53+'[1]02'!C53+'[1]03'!C53+'[1]04'!C53+'[1]05'!C53+'[1]06'!C53+'[1]07'!C53+'[1]08'!C53+'[1]09'!C53+'[1]10'!C53+'[1]11'!C53+'[1]12'!C53+'[1]13'!C53+'[1]14'!C53+'[1]15'!C53+'[1]16'!C53+'[1]17'!C53+'[1]18'!C53+'[1]19'!C53+'[1]20'!C53+'[1]21'!C53+'[1]22'!C53+'[1]23'!C53+'[1]24'!C53+'[1]25'!C53+'[1]26'!C53+'[1]27'!C53+'[1]28'!C53+'[1]29'!C53+'[1]30'!C53+'[1]31'!C53</f>
        <v>5413843.119999999</v>
      </c>
      <c r="D53" s="36">
        <f>'[1]01'!D53+'[1]02'!D53+'[1]03'!D53+'[1]04'!D53+'[1]05'!D53+'[1]06'!D53+'[1]07'!D53+'[1]08'!D53+'[1]09'!D53+'[1]10'!D53+'[1]11'!D53+'[1]12'!D53+'[1]13'!D53+'[1]14'!D53+'[1]15'!D53+'[1]16'!D53+'[1]17'!D53+'[1]18'!D53+'[1]19'!D53+'[1]20'!D53+'[1]21'!D53+'[1]22'!D53+'[1]23'!D53+'[1]24'!D53+'[1]25'!D53+'[1]26'!D53+'[1]27'!D53+'[1]28'!D53+'[1]29'!D53+'[1]30'!D53+'[1]31'!D53</f>
        <v>0</v>
      </c>
      <c r="E53" s="36">
        <f>'[1]01'!E53+'[1]02'!E53+'[1]03'!E53+'[1]04'!E53+'[1]05'!E53+'[1]06'!E53+'[1]07'!E53+'[1]08'!E53+'[1]09'!E53+'[1]10'!E53+'[1]11'!E53+'[1]12'!E53+'[1]13'!E53+'[1]14'!E53+'[1]15'!E53+'[1]16'!E53+'[1]17'!E53+'[1]18'!E53+'[1]19'!E53+'[1]20'!E53+'[1]21'!E53+'[1]22'!E53+'[1]23'!E53+'[1]24'!E53+'[1]25'!E53+'[1]26'!E53+'[1]27'!E53+'[1]28'!E53+'[1]29'!E53+'[1]30'!E53+'[1]31'!E53</f>
        <v>5595748.76</v>
      </c>
      <c r="F53" s="36">
        <f>'[1]01'!F53+'[1]02'!F53+'[1]03'!F53+'[1]04'!F53+'[1]05'!F53+'[1]06'!F53+'[1]07'!F53+'[1]08'!F53+'[1]09'!F53+'[1]10'!F53+'[1]11'!F53+'[1]12'!F53+'[1]13'!F53+'[1]14'!F53+'[1]15'!F53+'[1]16'!F53+'[1]17'!F53+'[1]18'!F53+'[1]19'!F53+'[1]20'!F53+'[1]21'!F53+'[1]22'!F53+'[1]23'!F53+'[1]24'!F53+'[1]25'!F53+'[1]26'!F53+'[1]27'!F53+'[1]28'!F53+'[1]29'!F53+'[1]30'!F53+'[1]31'!F53</f>
        <v>0</v>
      </c>
      <c r="G53" s="36">
        <f>'[1]01'!G53+'[1]02'!G53+'[1]03'!G53+'[1]04'!G53+'[1]05'!G53+'[1]06'!G53+'[1]07'!G53+'[1]08'!G53+'[1]09'!G53+'[1]10'!G53+'[1]11'!G53+'[1]12'!G53+'[1]13'!G53+'[1]14'!G53+'[1]15'!G53+'[1]16'!G53+'[1]17'!G53+'[1]18'!G53+'[1]19'!G53+'[1]20'!G53+'[1]21'!G53+'[1]22'!G53+'[1]23'!G53+'[1]24'!G53+'[1]25'!G53+'[1]26'!G53+'[1]27'!G53+'[1]28'!G53+'[1]29'!G53+'[1]30'!G53+'[1]31'!G53</f>
        <v>0</v>
      </c>
      <c r="H53" s="36">
        <f>'[1]01'!H53+'[1]02'!H53+'[1]03'!H53+'[1]04'!H53+'[1]05'!H53+'[1]06'!H53+'[1]07'!H53+'[1]08'!H53+'[1]09'!H53+'[1]10'!H53+'[1]11'!H53+'[1]12'!H53+'[1]13'!H53+'[1]14'!H53+'[1]15'!H53+'[1]16'!H53+'[1]17'!H53+'[1]18'!H53+'[1]19'!H53+'[1]20'!H53+'[1]21'!H53+'[1]22'!H53+'[1]23'!H53+'[1]24'!H53+'[1]25'!H53+'[1]26'!H53+'[1]27'!H53+'[1]28'!H53+'[1]29'!H53+'[1]30'!H53+'[1]31'!H53</f>
        <v>0</v>
      </c>
      <c r="I53" s="36">
        <f>'[1]01'!I53+'[1]02'!I53+'[1]03'!I53+'[1]04'!I53+'[1]05'!I53+'[1]06'!I53+'[1]07'!I53+'[1]08'!I53+'[1]09'!I53+'[1]10'!I53+'[1]11'!I53+'[1]12'!I53+'[1]13'!I53+'[1]14'!I53+'[1]15'!I53+'[1]16'!I53+'[1]17'!I53+'[1]18'!I53+'[1]19'!I53+'[1]20'!I53+'[1]21'!I53+'[1]22'!I53+'[1]23'!I53+'[1]24'!I53+'[1]25'!I53+'[1]26'!I53+'[1]27'!I53+'[1]28'!I53+'[1]29'!I53+'[1]30'!I53+'[1]31'!I53</f>
        <v>0</v>
      </c>
      <c r="J53" s="36">
        <f>'[1]01'!J53+'[1]02'!J53+'[1]03'!J53+'[1]04'!J53+'[1]05'!J53+'[1]06'!J53+'[1]07'!J53+'[1]08'!J53+'[1]09'!J53+'[1]10'!J53+'[1]11'!J53+'[1]12'!J53+'[1]13'!J53+'[1]14'!J53+'[1]15'!J53+'[1]16'!J53+'[1]17'!J53+'[1]18'!J53+'[1]19'!J53+'[1]20'!J53+'[1]21'!J53+'[1]22'!J53+'[1]23'!J53+'[1]24'!J53+'[1]25'!J53+'[1]26'!J53+'[1]27'!J53+'[1]28'!J53+'[1]29'!J53+'[1]30'!J53+'[1]31'!J53</f>
        <v>0</v>
      </c>
      <c r="K53" s="36">
        <f>'[1]01'!K53+'[1]02'!K53+'[1]03'!K53+'[1]04'!K53+'[1]05'!K53+'[1]06'!K53+'[1]07'!K53+'[1]08'!K53+'[1]09'!K53+'[1]10'!K53+'[1]11'!K53+'[1]12'!K53+'[1]13'!K53+'[1]14'!K53+'[1]15'!K53+'[1]16'!K53+'[1]17'!K53+'[1]18'!K53+'[1]19'!K53+'[1]20'!K53+'[1]21'!K53+'[1]22'!K53+'[1]23'!K53+'[1]24'!K53+'[1]25'!K53+'[1]26'!K53+'[1]27'!K53+'[1]28'!K53+'[1]29'!K53+'[1]30'!K53+'[1]31'!K53</f>
        <v>0</v>
      </c>
      <c r="L53" s="36">
        <f>'[1]01'!L53+'[1]02'!L53+'[1]03'!L53+'[1]04'!L53+'[1]05'!L53+'[1]06'!L53+'[1]07'!L53+'[1]08'!L53+'[1]09'!L53+'[1]10'!L53+'[1]11'!L53+'[1]12'!L53+'[1]13'!L53+'[1]14'!L53+'[1]15'!L53+'[1]16'!L53+'[1]17'!L53+'[1]18'!L53+'[1]19'!L53+'[1]20'!L53+'[1]21'!L53+'[1]22'!L53+'[1]23'!L53+'[1]24'!L53+'[1]25'!L53+'[1]26'!L53+'[1]27'!L53+'[1]28'!L53+'[1]29'!L53+'[1]30'!L53+'[1]31'!L53</f>
        <v>0</v>
      </c>
      <c r="M53" s="36">
        <f>'[1]01'!M53+'[1]02'!M53+'[1]03'!M53+'[1]04'!M53+'[1]05'!M53+'[1]06'!M53+'[1]07'!M53+'[1]08'!M53+'[1]09'!M53+'[1]10'!M53+'[1]11'!M53+'[1]12'!M53+'[1]13'!M53+'[1]14'!M53+'[1]15'!M53+'[1]16'!M53+'[1]17'!M53+'[1]18'!M53+'[1]19'!M53+'[1]20'!M53+'[1]21'!M53+'[1]22'!M53+'[1]23'!M53+'[1]24'!M53+'[1]25'!M53+'[1]26'!M53+'[1]27'!M53+'[1]28'!M53+'[1]29'!M53+'[1]30'!M53+'[1]31'!M53</f>
        <v>0</v>
      </c>
      <c r="N53" s="36">
        <f>'[1]01'!N53+'[1]02'!N53+'[1]03'!N53+'[1]04'!N53+'[1]05'!N53+'[1]06'!N53+'[1]07'!N53+'[1]08'!N53+'[1]09'!N53+'[1]10'!N53+'[1]11'!N53+'[1]12'!N53+'[1]13'!N53+'[1]14'!N53+'[1]15'!N53+'[1]16'!N53+'[1]17'!N53+'[1]18'!N53+'[1]19'!N53+'[1]20'!N53+'[1]21'!N53+'[1]22'!N53+'[1]23'!N53+'[1]24'!N53+'[1]25'!N53+'[1]26'!N53+'[1]27'!N53+'[1]28'!N53+'[1]29'!N53+'[1]30'!N53+'[1]31'!N53</f>
        <v>0</v>
      </c>
      <c r="O53" s="36">
        <f>'[1]01'!O53+'[1]02'!O53+'[1]03'!O53+'[1]04'!O53+'[1]05'!O53+'[1]06'!O53+'[1]07'!O53+'[1]08'!O53+'[1]09'!O53+'[1]10'!O53+'[1]11'!O53+'[1]12'!O53+'[1]13'!O53+'[1]14'!O53+'[1]15'!O53+'[1]16'!O53+'[1]17'!O53+'[1]18'!O53+'[1]19'!O53+'[1]20'!O53+'[1]21'!O53+'[1]22'!O53+'[1]23'!O53+'[1]24'!O53+'[1]25'!O53+'[1]26'!O53+'[1]27'!O53+'[1]28'!O53+'[1]29'!O53+'[1]30'!O53+'[1]31'!O53</f>
        <v>0</v>
      </c>
      <c r="P53" s="36">
        <f>'[1]01'!P53+'[1]02'!P53+'[1]03'!P53+'[1]04'!P53+'[1]05'!P53+'[1]06'!P53+'[1]07'!P53+'[1]08'!P53+'[1]09'!P53+'[1]10'!P53+'[1]11'!P53+'[1]12'!P53+'[1]13'!P53+'[1]14'!P53+'[1]15'!P53+'[1]16'!P53+'[1]17'!P53+'[1]18'!P53+'[1]19'!P53+'[1]20'!P53+'[1]21'!P53+'[1]22'!P53+'[1]23'!P53+'[1]24'!P53+'[1]25'!P53+'[1]26'!P53+'[1]27'!P53+'[1]28'!P53+'[1]29'!P53+'[1]30'!P53+'[1]31'!P53</f>
        <v>0</v>
      </c>
      <c r="Q53" s="36">
        <f>'[1]02'!Q53+'[1]09'!Q53+'[1]13'!Q53</f>
        <v>0</v>
      </c>
      <c r="R53" s="39">
        <f t="shared" si="14"/>
        <v>11009591.879999999</v>
      </c>
      <c r="S53"/>
    </row>
    <row r="54" spans="1:20" ht="18.75" customHeight="1">
      <c r="A54" s="17" t="s">
        <v>74</v>
      </c>
      <c r="B54" s="36">
        <f>'[1]01'!B54+'[1]02'!B54+'[1]03'!B54+'[1]04'!B54+'[1]05'!B54+'[1]06'!B54+'[1]07'!B54+'[1]08'!B54+'[1]09'!B54+'[1]10'!B54+'[1]11'!B54+'[1]12'!B54+'[1]13'!B54+'[1]14'!B54+'[1]15'!B54+'[1]16'!B54+'[1]17'!B54+'[1]18'!B54+'[1]19'!B54+'[1]20'!B54+'[1]21'!B54+'[1]22'!B54+'[1]23'!B54+'[1]24'!B54+'[1]25'!B54+'[1]26'!B54+'[1]27'!B54+'[1]28'!B54+'[1]29'!B54+'[1]30'!B54+'[1]31'!B54</f>
        <v>0</v>
      </c>
      <c r="C54" s="36">
        <f>'[1]01'!C54+'[1]02'!C54+'[1]03'!C54+'[1]04'!C54+'[1]05'!C54+'[1]06'!C54+'[1]07'!C54+'[1]08'!C54+'[1]09'!C54+'[1]10'!C54+'[1]11'!C54+'[1]12'!C54+'[1]13'!C54+'[1]14'!C54+'[1]15'!C54+'[1]16'!C54+'[1]17'!C54+'[1]18'!C54+'[1]19'!C54+'[1]20'!C54+'[1]21'!C54+'[1]22'!C54+'[1]23'!C54+'[1]24'!C54+'[1]25'!C54+'[1]26'!C54+'[1]27'!C54+'[1]28'!C54+'[1]29'!C54+'[1]30'!C54+'[1]31'!C54</f>
        <v>0</v>
      </c>
      <c r="D54" s="36">
        <f>'[1]01'!D54+'[1]02'!D54+'[1]03'!D54+'[1]04'!D54+'[1]05'!D54+'[1]06'!D54+'[1]07'!D54+'[1]08'!D54+'[1]09'!D54+'[1]10'!D54+'[1]11'!D54+'[1]12'!D54+'[1]13'!D54+'[1]14'!D54+'[1]15'!D54+'[1]16'!D54+'[1]17'!D54+'[1]18'!D54+'[1]19'!D54+'[1]20'!D54+'[1]21'!D54+'[1]22'!D54+'[1]23'!D54+'[1]24'!D54+'[1]25'!D54+'[1]26'!D54+'[1]27'!D54+'[1]28'!D54+'[1]29'!D54+'[1]30'!D54+'[1]31'!D54</f>
        <v>0</v>
      </c>
      <c r="E54" s="36">
        <f>'[1]01'!E54+'[1]02'!E54+'[1]03'!E54+'[1]04'!E54+'[1]05'!E54+'[1]06'!E54+'[1]07'!E54+'[1]08'!E54+'[1]09'!E54+'[1]10'!E54+'[1]11'!E54+'[1]12'!E54+'[1]13'!E54+'[1]14'!E54+'[1]15'!E54+'[1]16'!E54+'[1]17'!E54+'[1]18'!E54+'[1]19'!E54+'[1]20'!E54+'[1]21'!E54+'[1]22'!E54+'[1]23'!E54+'[1]24'!E54+'[1]25'!E54+'[1]26'!E54+'[1]27'!E54+'[1]28'!E54+'[1]29'!E54+'[1]30'!E54+'[1]31'!E54</f>
        <v>0</v>
      </c>
      <c r="F54" s="36">
        <f>'[1]01'!F54+'[1]02'!F54+'[1]03'!F54+'[1]04'!F54+'[1]05'!F54+'[1]06'!F54+'[1]07'!F54+'[1]08'!F54+'[1]09'!F54+'[1]10'!F54+'[1]11'!F54+'[1]12'!F54+'[1]13'!F54+'[1]14'!F54+'[1]15'!F54+'[1]16'!F54+'[1]17'!F54+'[1]18'!F54+'[1]19'!F54+'[1]20'!F54+'[1]21'!F54+'[1]22'!F54+'[1]23'!F54+'[1]24'!F54+'[1]25'!F54+'[1]26'!F54+'[1]27'!F54+'[1]28'!F54+'[1]29'!F54+'[1]30'!F54+'[1]31'!F54</f>
        <v>17884856.009999998</v>
      </c>
      <c r="G54" s="36">
        <f>'[1]01'!G54+'[1]02'!G54+'[1]03'!G54+'[1]04'!G54+'[1]05'!G54+'[1]06'!G54+'[1]07'!G54+'[1]08'!G54+'[1]09'!G54+'[1]10'!G54+'[1]11'!G54+'[1]12'!G54+'[1]13'!G54+'[1]14'!G54+'[1]15'!G54+'[1]16'!G54+'[1]17'!G54+'[1]18'!G54+'[1]19'!G54+'[1]20'!G54+'[1]21'!G54+'[1]22'!G54+'[1]23'!G54+'[1]24'!G54+'[1]25'!G54+'[1]26'!G54+'[1]27'!G54+'[1]28'!G54+'[1]29'!G54+'[1]30'!G54+'[1]31'!G54</f>
        <v>0</v>
      </c>
      <c r="H54" s="36">
        <f>'[1]01'!H54+'[1]02'!H54+'[1]03'!H54+'[1]04'!H54+'[1]05'!H54+'[1]06'!H54+'[1]07'!H54+'[1]08'!H54+'[1]09'!H54+'[1]10'!H54+'[1]11'!H54+'[1]12'!H54+'[1]13'!H54+'[1]14'!H54+'[1]15'!H54+'[1]16'!H54+'[1]17'!H54+'[1]18'!H54+'[1]19'!H54+'[1]20'!H54+'[1]21'!H54+'[1]22'!H54+'[1]23'!H54+'[1]24'!H54+'[1]25'!H54+'[1]26'!H54+'[1]27'!H54+'[1]28'!H54+'[1]29'!H54+'[1]30'!H54+'[1]31'!H54</f>
        <v>0</v>
      </c>
      <c r="I54" s="36">
        <f>'[1]01'!I54+'[1]02'!I54+'[1]03'!I54+'[1]04'!I54+'[1]05'!I54+'[1]06'!I54+'[1]07'!I54+'[1]08'!I54+'[1]09'!I54+'[1]10'!I54+'[1]11'!I54+'[1]12'!I54+'[1]13'!I54+'[1]14'!I54+'[1]15'!I54+'[1]16'!I54+'[1]17'!I54+'[1]18'!I54+'[1]19'!I54+'[1]20'!I54+'[1]21'!I54+'[1]22'!I54+'[1]23'!I54+'[1]24'!I54+'[1]25'!I54+'[1]26'!I54+'[1]27'!I54+'[1]28'!I54+'[1]29'!I54+'[1]30'!I54+'[1]31'!I54</f>
        <v>0</v>
      </c>
      <c r="J54" s="36">
        <f>'[1]01'!J54+'[1]02'!J54+'[1]03'!J54+'[1]04'!J54+'[1]05'!J54+'[1]06'!J54+'[1]07'!J54+'[1]08'!J54+'[1]09'!J54+'[1]10'!J54+'[1]11'!J54+'[1]12'!J54+'[1]13'!J54+'[1]14'!J54+'[1]15'!J54+'[1]16'!J54+'[1]17'!J54+'[1]18'!J54+'[1]19'!J54+'[1]20'!J54+'[1]21'!J54+'[1]22'!J54+'[1]23'!J54+'[1]24'!J54+'[1]25'!J54+'[1]26'!J54+'[1]27'!J54+'[1]28'!J54+'[1]29'!J54+'[1]30'!J54+'[1]31'!J54</f>
        <v>0</v>
      </c>
      <c r="K54" s="36">
        <f>'[1]01'!K54+'[1]02'!K54+'[1]03'!K54+'[1]04'!K54+'[1]05'!K54+'[1]06'!K54+'[1]07'!K54+'[1]08'!K54+'[1]09'!K54+'[1]10'!K54+'[1]11'!K54+'[1]12'!K54+'[1]13'!K54+'[1]14'!K54+'[1]15'!K54+'[1]16'!K54+'[1]17'!K54+'[1]18'!K54+'[1]19'!K54+'[1]20'!K54+'[1]21'!K54+'[1]22'!K54+'[1]23'!K54+'[1]24'!K54+'[1]25'!K54+'[1]26'!K54+'[1]27'!K54+'[1]28'!K54+'[1]29'!K54+'[1]30'!K54+'[1]31'!K54</f>
        <v>0</v>
      </c>
      <c r="L54" s="36">
        <f>'[1]01'!L54+'[1]02'!L54+'[1]03'!L54+'[1]04'!L54+'[1]05'!L54+'[1]06'!L54+'[1]07'!L54+'[1]08'!L54+'[1]09'!L54+'[1]10'!L54+'[1]11'!L54+'[1]12'!L54+'[1]13'!L54+'[1]14'!L54+'[1]15'!L54+'[1]16'!L54+'[1]17'!L54+'[1]18'!L54+'[1]19'!L54+'[1]20'!L54+'[1]21'!L54+'[1]22'!L54+'[1]23'!L54+'[1]24'!L54+'[1]25'!L54+'[1]26'!L54+'[1]27'!L54+'[1]28'!L54+'[1]29'!L54+'[1]30'!L54+'[1]31'!L54</f>
        <v>0</v>
      </c>
      <c r="M54" s="36">
        <f>'[1]01'!M54+'[1]02'!M54+'[1]03'!M54+'[1]04'!M54+'[1]05'!M54+'[1]06'!M54+'[1]07'!M54+'[1]08'!M54+'[1]09'!M54+'[1]10'!M54+'[1]11'!M54+'[1]12'!M54+'[1]13'!M54+'[1]14'!M54+'[1]15'!M54+'[1]16'!M54+'[1]17'!M54+'[1]18'!M54+'[1]19'!M54+'[1]20'!M54+'[1]21'!M54+'[1]22'!M54+'[1]23'!M54+'[1]24'!M54+'[1]25'!M54+'[1]26'!M54+'[1]27'!M54+'[1]28'!M54+'[1]29'!M54+'[1]30'!M54+'[1]31'!M54</f>
        <v>0</v>
      </c>
      <c r="N54" s="36">
        <f>'[1]01'!N54+'[1]02'!N54+'[1]03'!N54+'[1]04'!N54+'[1]05'!N54+'[1]06'!N54+'[1]07'!N54+'[1]08'!N54+'[1]09'!N54+'[1]10'!N54+'[1]11'!N54+'[1]12'!N54+'[1]13'!N54+'[1]14'!N54+'[1]15'!N54+'[1]16'!N54+'[1]17'!N54+'[1]18'!N54+'[1]19'!N54+'[1]20'!N54+'[1]21'!N54+'[1]22'!N54+'[1]23'!N54+'[1]24'!N54+'[1]25'!N54+'[1]26'!N54+'[1]27'!N54+'[1]28'!N54+'[1]29'!N54+'[1]30'!N54+'[1]31'!N54</f>
        <v>0</v>
      </c>
      <c r="O54" s="36">
        <f>'[1]01'!O54+'[1]02'!O54+'[1]03'!O54+'[1]04'!O54+'[1]05'!O54+'[1]06'!O54+'[1]07'!O54+'[1]08'!O54+'[1]09'!O54+'[1]10'!O54+'[1]11'!O54+'[1]12'!O54+'[1]13'!O54+'[1]14'!O54+'[1]15'!O54+'[1]16'!O54+'[1]17'!O54+'[1]18'!O54+'[1]19'!O54+'[1]20'!O54+'[1]21'!O54+'[1]22'!O54+'[1]23'!O54+'[1]24'!O54+'[1]25'!O54+'[1]26'!O54+'[1]27'!O54+'[1]28'!O54+'[1]29'!O54+'[1]30'!O54+'[1]31'!O54</f>
        <v>0</v>
      </c>
      <c r="P54" s="36">
        <f>'[1]01'!P54+'[1]02'!P54+'[1]03'!P54+'[1]04'!P54+'[1]05'!P54+'[1]06'!P54+'[1]07'!P54+'[1]08'!P54+'[1]09'!P54+'[1]10'!P54+'[1]11'!P54+'[1]12'!P54+'[1]13'!P54+'[1]14'!P54+'[1]15'!P54+'[1]16'!P54+'[1]17'!P54+'[1]18'!P54+'[1]19'!P54+'[1]20'!P54+'[1]21'!P54+'[1]22'!P54+'[1]23'!P54+'[1]24'!P54+'[1]25'!P54+'[1]26'!P54+'[1]27'!P54+'[1]28'!P54+'[1]29'!P54+'[1]30'!P54+'[1]31'!P54</f>
        <v>0</v>
      </c>
      <c r="Q54" s="36">
        <f>'[1]02'!Q54+'[1]09'!Q54+'[1]13'!Q54</f>
        <v>0</v>
      </c>
      <c r="R54" s="34">
        <f t="shared" si="14"/>
        <v>17884856.009999998</v>
      </c>
      <c r="T54"/>
    </row>
    <row r="55" spans="1:21" ht="18.75" customHeight="1">
      <c r="A55" s="17" t="s">
        <v>75</v>
      </c>
      <c r="B55" s="36">
        <f>'[1]01'!B55+'[1]02'!B55+'[1]03'!B55+'[1]04'!B55+'[1]05'!B55+'[1]06'!B55+'[1]07'!B55+'[1]08'!B55+'[1]09'!B55+'[1]10'!B55+'[1]11'!B55+'[1]12'!B55+'[1]13'!B55+'[1]14'!B55+'[1]15'!B55+'[1]16'!B55+'[1]17'!B55+'[1]18'!B55+'[1]19'!B55+'[1]20'!B55+'[1]21'!B55+'[1]22'!B55+'[1]23'!B55+'[1]24'!B55+'[1]25'!B55+'[1]26'!B55+'[1]27'!B55+'[1]28'!B55+'[1]29'!B55+'[1]30'!B55+'[1]31'!B55</f>
        <v>0</v>
      </c>
      <c r="C55" s="36">
        <f>'[1]01'!C55+'[1]02'!C55+'[1]03'!C55+'[1]04'!C55+'[1]05'!C55+'[1]06'!C55+'[1]07'!C55+'[1]08'!C55+'[1]09'!C55+'[1]10'!C55+'[1]11'!C55+'[1]12'!C55+'[1]13'!C55+'[1]14'!C55+'[1]15'!C55+'[1]16'!C55+'[1]17'!C55+'[1]18'!C55+'[1]19'!C55+'[1]20'!C55+'[1]21'!C55+'[1]22'!C55+'[1]23'!C55+'[1]24'!C55+'[1]25'!C55+'[1]26'!C55+'[1]27'!C55+'[1]28'!C55+'[1]29'!C55+'[1]30'!C55+'[1]31'!C55</f>
        <v>0</v>
      </c>
      <c r="D55" s="36">
        <f>'[1]01'!D55+'[1]02'!D55+'[1]03'!D55+'[1]04'!D55+'[1]05'!D55+'[1]06'!D55+'[1]07'!D55+'[1]08'!D55+'[1]09'!D55+'[1]10'!D55+'[1]11'!D55+'[1]12'!D55+'[1]13'!D55+'[1]14'!D55+'[1]15'!D55+'[1]16'!D55+'[1]17'!D55+'[1]18'!D55+'[1]19'!D55+'[1]20'!D55+'[1]21'!D55+'[1]22'!D55+'[1]23'!D55+'[1]24'!D55+'[1]25'!D55+'[1]26'!D55+'[1]27'!D55+'[1]28'!D55+'[1]29'!D55+'[1]30'!D55+'[1]31'!D55</f>
        <v>0</v>
      </c>
      <c r="E55" s="36">
        <f>'[1]01'!E55+'[1]02'!E55+'[1]03'!E55+'[1]04'!E55+'[1]05'!E55+'[1]06'!E55+'[1]07'!E55+'[1]08'!E55+'[1]09'!E55+'[1]10'!E55+'[1]11'!E55+'[1]12'!E55+'[1]13'!E55+'[1]14'!E55+'[1]15'!E55+'[1]16'!E55+'[1]17'!E55+'[1]18'!E55+'[1]19'!E55+'[1]20'!E55+'[1]21'!E55+'[1]22'!E55+'[1]23'!E55+'[1]24'!E55+'[1]25'!E55+'[1]26'!E55+'[1]27'!E55+'[1]28'!E55+'[1]29'!E55+'[1]30'!E55+'[1]31'!E55</f>
        <v>0</v>
      </c>
      <c r="F55" s="36">
        <f>'[1]01'!F55+'[1]02'!F55+'[1]03'!F55+'[1]04'!F55+'[1]05'!F55+'[1]06'!F55+'[1]07'!F55+'[1]08'!F55+'[1]09'!F55+'[1]10'!F55+'[1]11'!F55+'[1]12'!F55+'[1]13'!F55+'[1]14'!F55+'[1]15'!F55+'[1]16'!F55+'[1]17'!F55+'[1]18'!F55+'[1]19'!F55+'[1]20'!F55+'[1]21'!F55+'[1]22'!F55+'[1]23'!F55+'[1]24'!F55+'[1]25'!F55+'[1]26'!F55+'[1]27'!F55+'[1]28'!F55+'[1]29'!F55+'[1]30'!F55+'[1]31'!F55</f>
        <v>0</v>
      </c>
      <c r="G55" s="36">
        <f>'[1]01'!G55+'[1]02'!G55+'[1]03'!G55+'[1]04'!G55+'[1]05'!G55+'[1]06'!G55+'[1]07'!G55+'[1]08'!G55+'[1]09'!G55+'[1]10'!G55+'[1]11'!G55+'[1]12'!G55+'[1]13'!G55+'[1]14'!G55+'[1]15'!G55+'[1]16'!G55+'[1]17'!G55+'[1]18'!G55+'[1]19'!G55+'[1]20'!G55+'[1]21'!G55+'[1]22'!G55+'[1]23'!G55+'[1]24'!G55+'[1]25'!G55+'[1]26'!G55+'[1]27'!G55+'[1]28'!G55+'[1]29'!G55+'[1]30'!G55+'[1]31'!G55</f>
        <v>5537487.3900000015</v>
      </c>
      <c r="H55" s="36">
        <f>'[1]01'!H55+'[1]02'!H55+'[1]03'!H55+'[1]04'!H55+'[1]05'!H55+'[1]06'!H55+'[1]07'!H55+'[1]08'!H55+'[1]09'!H55+'[1]10'!H55+'[1]11'!H55+'[1]12'!H55+'[1]13'!H55+'[1]14'!H55+'[1]15'!H55+'[1]16'!H55+'[1]17'!H55+'[1]18'!H55+'[1]19'!H55+'[1]20'!H55+'[1]21'!H55+'[1]22'!H55+'[1]23'!H55+'[1]24'!H55+'[1]25'!H55+'[1]26'!H55+'[1]27'!H55+'[1]28'!H55+'[1]29'!H55+'[1]30'!H55+'[1]31'!H55</f>
        <v>0</v>
      </c>
      <c r="I55" s="36">
        <f>'[1]01'!I55+'[1]02'!I55+'[1]03'!I55+'[1]04'!I55+'[1]05'!I55+'[1]06'!I55+'[1]07'!I55+'[1]08'!I55+'[1]09'!I55+'[1]10'!I55+'[1]11'!I55+'[1]12'!I55+'[1]13'!I55+'[1]14'!I55+'[1]15'!I55+'[1]16'!I55+'[1]17'!I55+'[1]18'!I55+'[1]19'!I55+'[1]20'!I55+'[1]21'!I55+'[1]22'!I55+'[1]23'!I55+'[1]24'!I55+'[1]25'!I55+'[1]26'!I55+'[1]27'!I55+'[1]28'!I55+'[1]29'!I55+'[1]30'!I55+'[1]31'!I55</f>
        <v>0</v>
      </c>
      <c r="J55" s="36">
        <f>'[1]01'!J55+'[1]02'!J55+'[1]03'!J55+'[1]04'!J55+'[1]05'!J55+'[1]06'!J55+'[1]07'!J55+'[1]08'!J55+'[1]09'!J55+'[1]10'!J55+'[1]11'!J55+'[1]12'!J55+'[1]13'!J55+'[1]14'!J55+'[1]15'!J55+'[1]16'!J55+'[1]17'!J55+'[1]18'!J55+'[1]19'!J55+'[1]20'!J55+'[1]21'!J55+'[1]22'!J55+'[1]23'!J55+'[1]24'!J55+'[1]25'!J55+'[1]26'!J55+'[1]27'!J55+'[1]28'!J55+'[1]29'!J55+'[1]30'!J55+'[1]31'!J55</f>
        <v>0</v>
      </c>
      <c r="K55" s="36">
        <f>'[1]01'!K55+'[1]02'!K55+'[1]03'!K55+'[1]04'!K55+'[1]05'!K55+'[1]06'!K55+'[1]07'!K55+'[1]08'!K55+'[1]09'!K55+'[1]10'!K55+'[1]11'!K55+'[1]12'!K55+'[1]13'!K55+'[1]14'!K55+'[1]15'!K55+'[1]16'!K55+'[1]17'!K55+'[1]18'!K55+'[1]19'!K55+'[1]20'!K55+'[1]21'!K55+'[1]22'!K55+'[1]23'!K55+'[1]24'!K55+'[1]25'!K55+'[1]26'!K55+'[1]27'!K55+'[1]28'!K55+'[1]29'!K55+'[1]30'!K55+'[1]31'!K55</f>
        <v>0</v>
      </c>
      <c r="L55" s="36">
        <f>'[1]01'!L55+'[1]02'!L55+'[1]03'!L55+'[1]04'!L55+'[1]05'!L55+'[1]06'!L55+'[1]07'!L55+'[1]08'!L55+'[1]09'!L55+'[1]10'!L55+'[1]11'!L55+'[1]12'!L55+'[1]13'!L55+'[1]14'!L55+'[1]15'!L55+'[1]16'!L55+'[1]17'!L55+'[1]18'!L55+'[1]19'!L55+'[1]20'!L55+'[1]21'!L55+'[1]22'!L55+'[1]23'!L55+'[1]24'!L55+'[1]25'!L55+'[1]26'!L55+'[1]27'!L55+'[1]28'!L55+'[1]29'!L55+'[1]30'!L55+'[1]31'!L55</f>
        <v>0</v>
      </c>
      <c r="M55" s="36">
        <f>'[1]01'!M55+'[1]02'!M55+'[1]03'!M55+'[1]04'!M55+'[1]05'!M55+'[1]06'!M55+'[1]07'!M55+'[1]08'!M55+'[1]09'!M55+'[1]10'!M55+'[1]11'!M55+'[1]12'!M55+'[1]13'!M55+'[1]14'!M55+'[1]15'!M55+'[1]16'!M55+'[1]17'!M55+'[1]18'!M55+'[1]19'!M55+'[1]20'!M55+'[1]21'!M55+'[1]22'!M55+'[1]23'!M55+'[1]24'!M55+'[1]25'!M55+'[1]26'!M55+'[1]27'!M55+'[1]28'!M55+'[1]29'!M55+'[1]30'!M55+'[1]31'!M55</f>
        <v>0</v>
      </c>
      <c r="N55" s="36">
        <f>'[1]01'!N55+'[1]02'!N55+'[1]03'!N55+'[1]04'!N55+'[1]05'!N55+'[1]06'!N55+'[1]07'!N55+'[1]08'!N55+'[1]09'!N55+'[1]10'!N55+'[1]11'!N55+'[1]12'!N55+'[1]13'!N55+'[1]14'!N55+'[1]15'!N55+'[1]16'!N55+'[1]17'!N55+'[1]18'!N55+'[1]19'!N55+'[1]20'!N55+'[1]21'!N55+'[1]22'!N55+'[1]23'!N55+'[1]24'!N55+'[1]25'!N55+'[1]26'!N55+'[1]27'!N55+'[1]28'!N55+'[1]29'!N55+'[1]30'!N55+'[1]31'!N55</f>
        <v>0</v>
      </c>
      <c r="O55" s="36">
        <f>'[1]01'!O55+'[1]02'!O55+'[1]03'!O55+'[1]04'!O55+'[1]05'!O55+'[1]06'!O55+'[1]07'!O55+'[1]08'!O55+'[1]09'!O55+'[1]10'!O55+'[1]11'!O55+'[1]12'!O55+'[1]13'!O55+'[1]14'!O55+'[1]15'!O55+'[1]16'!O55+'[1]17'!O55+'[1]18'!O55+'[1]19'!O55+'[1]20'!O55+'[1]21'!O55+'[1]22'!O55+'[1]23'!O55+'[1]24'!O55+'[1]25'!O55+'[1]26'!O55+'[1]27'!O55+'[1]28'!O55+'[1]29'!O55+'[1]30'!O55+'[1]31'!O55</f>
        <v>0</v>
      </c>
      <c r="P55" s="36">
        <f>'[1]01'!P55+'[1]02'!P55+'[1]03'!P55+'[1]04'!P55+'[1]05'!P55+'[1]06'!P55+'[1]07'!P55+'[1]08'!P55+'[1]09'!P55+'[1]10'!P55+'[1]11'!P55+'[1]12'!P55+'[1]13'!P55+'[1]14'!P55+'[1]15'!P55+'[1]16'!P55+'[1]17'!P55+'[1]18'!P55+'[1]19'!P55+'[1]20'!P55+'[1]21'!P55+'[1]22'!P55+'[1]23'!P55+'[1]24'!P55+'[1]25'!P55+'[1]26'!P55+'[1]27'!P55+'[1]28'!P55+'[1]29'!P55+'[1]30'!P55+'[1]31'!P55</f>
        <v>0</v>
      </c>
      <c r="Q55" s="36">
        <f>'[1]02'!Q55+'[1]09'!Q55+'[1]13'!Q55</f>
        <v>0</v>
      </c>
      <c r="R55" s="39">
        <f t="shared" si="14"/>
        <v>5537487.3900000015</v>
      </c>
      <c r="U55"/>
    </row>
    <row r="56" spans="1:22" ht="18.75" customHeight="1">
      <c r="A56" s="17" t="s">
        <v>76</v>
      </c>
      <c r="B56" s="36">
        <f>'[1]01'!B56+'[1]02'!B56+'[1]03'!B56+'[1]04'!B56+'[1]05'!B56+'[1]06'!B56+'[1]07'!B56+'[1]08'!B56+'[1]09'!B56+'[1]10'!B56+'[1]11'!B56+'[1]12'!B56+'[1]13'!B56+'[1]14'!B56+'[1]15'!B56+'[1]16'!B56+'[1]17'!B56+'[1]18'!B56+'[1]19'!B56+'[1]20'!B56+'[1]21'!B56+'[1]22'!B56+'[1]23'!B56+'[1]24'!B56+'[1]25'!B56+'[1]26'!B56+'[1]27'!B56+'[1]28'!B56+'[1]29'!B56+'[1]30'!B56+'[1]31'!B56</f>
        <v>0</v>
      </c>
      <c r="C56" s="36">
        <f>'[1]01'!C56+'[1]02'!C56+'[1]03'!C56+'[1]04'!C56+'[1]05'!C56+'[1]06'!C56+'[1]07'!C56+'[1]08'!C56+'[1]09'!C56+'[1]10'!C56+'[1]11'!C56+'[1]12'!C56+'[1]13'!C56+'[1]14'!C56+'[1]15'!C56+'[1]16'!C56+'[1]17'!C56+'[1]18'!C56+'[1]19'!C56+'[1]20'!C56+'[1]21'!C56+'[1]22'!C56+'[1]23'!C56+'[1]24'!C56+'[1]25'!C56+'[1]26'!C56+'[1]27'!C56+'[1]28'!C56+'[1]29'!C56+'[1]30'!C56+'[1]31'!C56</f>
        <v>0</v>
      </c>
      <c r="D56" s="36">
        <f>'[1]01'!D56+'[1]02'!D56+'[1]03'!D56+'[1]04'!D56+'[1]05'!D56+'[1]06'!D56+'[1]07'!D56+'[1]08'!D56+'[1]09'!D56+'[1]10'!D56+'[1]11'!D56+'[1]12'!D56+'[1]13'!D56+'[1]14'!D56+'[1]15'!D56+'[1]16'!D56+'[1]17'!D56+'[1]18'!D56+'[1]19'!D56+'[1]20'!D56+'[1]21'!D56+'[1]22'!D56+'[1]23'!D56+'[1]24'!D56+'[1]25'!D56+'[1]26'!D56+'[1]27'!D56+'[1]28'!D56+'[1]29'!D56+'[1]30'!D56+'[1]31'!D56</f>
        <v>0</v>
      </c>
      <c r="E56" s="36">
        <f>'[1]01'!E56+'[1]02'!E56+'[1]03'!E56+'[1]04'!E56+'[1]05'!E56+'[1]06'!E56+'[1]07'!E56+'[1]08'!E56+'[1]09'!E56+'[1]10'!E56+'[1]11'!E56+'[1]12'!E56+'[1]13'!E56+'[1]14'!E56+'[1]15'!E56+'[1]16'!E56+'[1]17'!E56+'[1]18'!E56+'[1]19'!E56+'[1]20'!E56+'[1]21'!E56+'[1]22'!E56+'[1]23'!E56+'[1]24'!E56+'[1]25'!E56+'[1]26'!E56+'[1]27'!E56+'[1]28'!E56+'[1]29'!E56+'[1]30'!E56+'[1]31'!E56</f>
        <v>0</v>
      </c>
      <c r="F56" s="36">
        <f>'[1]01'!F56+'[1]02'!F56+'[1]03'!F56+'[1]04'!F56+'[1]05'!F56+'[1]06'!F56+'[1]07'!F56+'[1]08'!F56+'[1]09'!F56+'[1]10'!F56+'[1]11'!F56+'[1]12'!F56+'[1]13'!F56+'[1]14'!F56+'[1]15'!F56+'[1]16'!F56+'[1]17'!F56+'[1]18'!F56+'[1]19'!F56+'[1]20'!F56+'[1]21'!F56+'[1]22'!F56+'[1]23'!F56+'[1]24'!F56+'[1]25'!F56+'[1]26'!F56+'[1]27'!F56+'[1]28'!F56+'[1]29'!F56+'[1]30'!F56+'[1]31'!F56</f>
        <v>0</v>
      </c>
      <c r="G56" s="36">
        <f>'[1]01'!G56+'[1]02'!G56+'[1]03'!G56+'[1]04'!G56+'[1]05'!G56+'[1]06'!G56+'[1]07'!G56+'[1]08'!G56+'[1]09'!G56+'[1]10'!G56+'[1]11'!G56+'[1]12'!G56+'[1]13'!G56+'[1]14'!G56+'[1]15'!G56+'[1]16'!G56+'[1]17'!G56+'[1]18'!G56+'[1]19'!G56+'[1]20'!G56+'[1]21'!G56+'[1]22'!G56+'[1]23'!G56+'[1]24'!G56+'[1]25'!G56+'[1]26'!G56+'[1]27'!G56+'[1]28'!G56+'[1]29'!G56+'[1]30'!G56+'[1]31'!G56</f>
        <v>0</v>
      </c>
      <c r="H56" s="36">
        <f>'[1]01'!H56+'[1]02'!H56+'[1]03'!H56+'[1]04'!H56+'[1]05'!H56+'[1]06'!H56+'[1]07'!H56+'[1]08'!H56+'[1]09'!H56+'[1]10'!H56+'[1]11'!H56+'[1]12'!H56+'[1]13'!H56+'[1]14'!H56+'[1]15'!H56+'[1]16'!H56+'[1]17'!H56+'[1]18'!H56+'[1]19'!H56+'[1]20'!H56+'[1]21'!H56+'[1]22'!H56+'[1]23'!H56+'[1]24'!H56+'[1]25'!H56+'[1]26'!H56+'[1]27'!H56+'[1]28'!H56+'[1]29'!H56+'[1]30'!H56+'[1]31'!H56</f>
        <v>19549450.08</v>
      </c>
      <c r="I56" s="36">
        <f>'[1]01'!I56+'[1]02'!I56+'[1]03'!I56+'[1]04'!I56+'[1]05'!I56+'[1]06'!I56+'[1]07'!I56+'[1]08'!I56+'[1]09'!I56+'[1]10'!I56+'[1]11'!I56+'[1]12'!I56+'[1]13'!I56+'[1]14'!I56+'[1]15'!I56+'[1]16'!I56+'[1]17'!I56+'[1]18'!I56+'[1]19'!I56+'[1]20'!I56+'[1]21'!I56+'[1]22'!I56+'[1]23'!I56+'[1]24'!I56+'[1]25'!I56+'[1]26'!I56+'[1]27'!I56+'[1]28'!I56+'[1]29'!I56+'[1]30'!I56+'[1]31'!I56</f>
        <v>0</v>
      </c>
      <c r="J56" s="36">
        <f>'[1]01'!J56+'[1]02'!J56+'[1]03'!J56+'[1]04'!J56+'[1]05'!J56+'[1]06'!J56+'[1]07'!J56+'[1]08'!J56+'[1]09'!J56+'[1]10'!J56+'[1]11'!J56+'[1]12'!J56+'[1]13'!J56+'[1]14'!J56+'[1]15'!J56+'[1]16'!J56+'[1]17'!J56+'[1]18'!J56+'[1]19'!J56+'[1]20'!J56+'[1]21'!J56+'[1]22'!J56+'[1]23'!J56+'[1]24'!J56+'[1]25'!J56+'[1]26'!J56+'[1]27'!J56+'[1]28'!J56+'[1]29'!J56+'[1]30'!J56+'[1]31'!J56</f>
        <v>0</v>
      </c>
      <c r="K56" s="36">
        <f>'[1]01'!K56+'[1]02'!K56+'[1]03'!K56+'[1]04'!K56+'[1]05'!K56+'[1]06'!K56+'[1]07'!K56+'[1]08'!K56+'[1]09'!K56+'[1]10'!K56+'[1]11'!K56+'[1]12'!K56+'[1]13'!K56+'[1]14'!K56+'[1]15'!K56+'[1]16'!K56+'[1]17'!K56+'[1]18'!K56+'[1]19'!K56+'[1]20'!K56+'[1]21'!K56+'[1]22'!K56+'[1]23'!K56+'[1]24'!K56+'[1]25'!K56+'[1]26'!K56+'[1]27'!K56+'[1]28'!K56+'[1]29'!K56+'[1]30'!K56+'[1]31'!K56</f>
        <v>0</v>
      </c>
      <c r="L56" s="36">
        <f>'[1]01'!L56+'[1]02'!L56+'[1]03'!L56+'[1]04'!L56+'[1]05'!L56+'[1]06'!L56+'[1]07'!L56+'[1]08'!L56+'[1]09'!L56+'[1]10'!L56+'[1]11'!L56+'[1]12'!L56+'[1]13'!L56+'[1]14'!L56+'[1]15'!L56+'[1]16'!L56+'[1]17'!L56+'[1]18'!L56+'[1]19'!L56+'[1]20'!L56+'[1]21'!L56+'[1]22'!L56+'[1]23'!L56+'[1]24'!L56+'[1]25'!L56+'[1]26'!L56+'[1]27'!L56+'[1]28'!L56+'[1]29'!L56+'[1]30'!L56+'[1]31'!L56</f>
        <v>0</v>
      </c>
      <c r="M56" s="36">
        <f>'[1]01'!M56+'[1]02'!M56+'[1]03'!M56+'[1]04'!M56+'[1]05'!M56+'[1]06'!M56+'[1]07'!M56+'[1]08'!M56+'[1]09'!M56+'[1]10'!M56+'[1]11'!M56+'[1]12'!M56+'[1]13'!M56+'[1]14'!M56+'[1]15'!M56+'[1]16'!M56+'[1]17'!M56+'[1]18'!M56+'[1]19'!M56+'[1]20'!M56+'[1]21'!M56+'[1]22'!M56+'[1]23'!M56+'[1]24'!M56+'[1]25'!M56+'[1]26'!M56+'[1]27'!M56+'[1]28'!M56+'[1]29'!M56+'[1]30'!M56+'[1]31'!M56</f>
        <v>0</v>
      </c>
      <c r="N56" s="36">
        <f>'[1]01'!N56+'[1]02'!N56+'[1]03'!N56+'[1]04'!N56+'[1]05'!N56+'[1]06'!N56+'[1]07'!N56+'[1]08'!N56+'[1]09'!N56+'[1]10'!N56+'[1]11'!N56+'[1]12'!N56+'[1]13'!N56+'[1]14'!N56+'[1]15'!N56+'[1]16'!N56+'[1]17'!N56+'[1]18'!N56+'[1]19'!N56+'[1]20'!N56+'[1]21'!N56+'[1]22'!N56+'[1]23'!N56+'[1]24'!N56+'[1]25'!N56+'[1]26'!N56+'[1]27'!N56+'[1]28'!N56+'[1]29'!N56+'[1]30'!N56+'[1]31'!N56</f>
        <v>0</v>
      </c>
      <c r="O56" s="36">
        <f>'[1]01'!O56+'[1]02'!O56+'[1]03'!O56+'[1]04'!O56+'[1]05'!O56+'[1]06'!O56+'[1]07'!O56+'[1]08'!O56+'[1]09'!O56+'[1]10'!O56+'[1]11'!O56+'[1]12'!O56+'[1]13'!O56+'[1]14'!O56+'[1]15'!O56+'[1]16'!O56+'[1]17'!O56+'[1]18'!O56+'[1]19'!O56+'[1]20'!O56+'[1]21'!O56+'[1]22'!O56+'[1]23'!O56+'[1]24'!O56+'[1]25'!O56+'[1]26'!O56+'[1]27'!O56+'[1]28'!O56+'[1]29'!O56+'[1]30'!O56+'[1]31'!O56</f>
        <v>0</v>
      </c>
      <c r="P56" s="36">
        <f>'[1]01'!P56+'[1]02'!P56+'[1]03'!P56+'[1]04'!P56+'[1]05'!P56+'[1]06'!P56+'[1]07'!P56+'[1]08'!P56+'[1]09'!P56+'[1]10'!P56+'[1]11'!P56+'[1]12'!P56+'[1]13'!P56+'[1]14'!P56+'[1]15'!P56+'[1]16'!P56+'[1]17'!P56+'[1]18'!P56+'[1]19'!P56+'[1]20'!P56+'[1]21'!P56+'[1]22'!P56+'[1]23'!P56+'[1]24'!P56+'[1]25'!P56+'[1]26'!P56+'[1]27'!P56+'[1]28'!P56+'[1]29'!P56+'[1]30'!P56+'[1]31'!P56</f>
        <v>0</v>
      </c>
      <c r="Q56" s="36">
        <f>'[1]02'!Q56+'[1]09'!Q56+'[1]13'!Q56</f>
        <v>0</v>
      </c>
      <c r="R56" s="34">
        <f t="shared" si="14"/>
        <v>19549450.08</v>
      </c>
      <c r="V56"/>
    </row>
    <row r="57" spans="1:23" ht="18.75" customHeight="1">
      <c r="A57" s="17" t="s">
        <v>77</v>
      </c>
      <c r="B57" s="36">
        <f>'[1]01'!B57+'[1]02'!B57+'[1]03'!B57+'[1]04'!B57+'[1]05'!B57+'[1]06'!B57+'[1]07'!B57+'[1]08'!B57+'[1]09'!B57+'[1]10'!B57+'[1]11'!B57+'[1]12'!B57+'[1]13'!B57+'[1]14'!B57+'[1]15'!B57+'[1]16'!B57+'[1]17'!B57+'[1]18'!B57+'[1]19'!B57+'[1]20'!B57+'[1]21'!B57+'[1]22'!B57+'[1]23'!B57+'[1]24'!B57+'[1]25'!B57+'[1]26'!B57+'[1]27'!B57+'[1]28'!B57+'[1]29'!B57+'[1]30'!B57+'[1]31'!B57</f>
        <v>0</v>
      </c>
      <c r="C57" s="36">
        <f>'[1]01'!C57+'[1]02'!C57+'[1]03'!C57+'[1]04'!C57+'[1]05'!C57+'[1]06'!C57+'[1]07'!C57+'[1]08'!C57+'[1]09'!C57+'[1]10'!C57+'[1]11'!C57+'[1]12'!C57+'[1]13'!C57+'[1]14'!C57+'[1]15'!C57+'[1]16'!C57+'[1]17'!C57+'[1]18'!C57+'[1]19'!C57+'[1]20'!C57+'[1]21'!C57+'[1]22'!C57+'[1]23'!C57+'[1]24'!C57+'[1]25'!C57+'[1]26'!C57+'[1]27'!C57+'[1]28'!C57+'[1]29'!C57+'[1]30'!C57+'[1]31'!C57</f>
        <v>0</v>
      </c>
      <c r="D57" s="36">
        <f>'[1]01'!D57+'[1]02'!D57+'[1]03'!D57+'[1]04'!D57+'[1]05'!D57+'[1]06'!D57+'[1]07'!D57+'[1]08'!D57+'[1]09'!D57+'[1]10'!D57+'[1]11'!D57+'[1]12'!D57+'[1]13'!D57+'[1]14'!D57+'[1]15'!D57+'[1]16'!D57+'[1]17'!D57+'[1]18'!D57+'[1]19'!D57+'[1]20'!D57+'[1]21'!D57+'[1]22'!D57+'[1]23'!D57+'[1]24'!D57+'[1]25'!D57+'[1]26'!D57+'[1]27'!D57+'[1]28'!D57+'[1]29'!D57+'[1]30'!D57+'[1]31'!D57</f>
        <v>0</v>
      </c>
      <c r="E57" s="36">
        <f>'[1]01'!E57+'[1]02'!E57+'[1]03'!E57+'[1]04'!E57+'[1]05'!E57+'[1]06'!E57+'[1]07'!E57+'[1]08'!E57+'[1]09'!E57+'[1]10'!E57+'[1]11'!E57+'[1]12'!E57+'[1]13'!E57+'[1]14'!E57+'[1]15'!E57+'[1]16'!E57+'[1]17'!E57+'[1]18'!E57+'[1]19'!E57+'[1]20'!E57+'[1]21'!E57+'[1]22'!E57+'[1]23'!E57+'[1]24'!E57+'[1]25'!E57+'[1]26'!E57+'[1]27'!E57+'[1]28'!E57+'[1]29'!E57+'[1]30'!E57+'[1]31'!E57</f>
        <v>0</v>
      </c>
      <c r="F57" s="36">
        <f>'[1]01'!F57+'[1]02'!F57+'[1]03'!F57+'[1]04'!F57+'[1]05'!F57+'[1]06'!F57+'[1]07'!F57+'[1]08'!F57+'[1]09'!F57+'[1]10'!F57+'[1]11'!F57+'[1]12'!F57+'[1]13'!F57+'[1]14'!F57+'[1]15'!F57+'[1]16'!F57+'[1]17'!F57+'[1]18'!F57+'[1]19'!F57+'[1]20'!F57+'[1]21'!F57+'[1]22'!F57+'[1]23'!F57+'[1]24'!F57+'[1]25'!F57+'[1]26'!F57+'[1]27'!F57+'[1]28'!F57+'[1]29'!F57+'[1]30'!F57+'[1]31'!F57</f>
        <v>0</v>
      </c>
      <c r="G57" s="36">
        <f>'[1]01'!G57+'[1]02'!G57+'[1]03'!G57+'[1]04'!G57+'[1]05'!G57+'[1]06'!G57+'[1]07'!G57+'[1]08'!G57+'[1]09'!G57+'[1]10'!G57+'[1]11'!G57+'[1]12'!G57+'[1]13'!G57+'[1]14'!G57+'[1]15'!G57+'[1]16'!G57+'[1]17'!G57+'[1]18'!G57+'[1]19'!G57+'[1]20'!G57+'[1]21'!G57+'[1]22'!G57+'[1]23'!G57+'[1]24'!G57+'[1]25'!G57+'[1]26'!G57+'[1]27'!G57+'[1]28'!G57+'[1]29'!G57+'[1]30'!G57+'[1]31'!G57</f>
        <v>0</v>
      </c>
      <c r="H57" s="36">
        <f>'[1]01'!H57+'[1]02'!H57+'[1]03'!H57+'[1]04'!H57+'[1]05'!H57+'[1]06'!H57+'[1]07'!H57+'[1]08'!H57+'[1]09'!H57+'[1]10'!H57+'[1]11'!H57+'[1]12'!H57+'[1]13'!H57+'[1]14'!H57+'[1]15'!H57+'[1]16'!H57+'[1]17'!H57+'[1]18'!H57+'[1]19'!H57+'[1]20'!H57+'[1]21'!H57+'[1]22'!H57+'[1]23'!H57+'[1]24'!H57+'[1]25'!H57+'[1]26'!H57+'[1]27'!H57+'[1]28'!H57+'[1]29'!H57+'[1]30'!H57+'[1]31'!H57</f>
        <v>0</v>
      </c>
      <c r="I57" s="36">
        <f>'[1]01'!I57+'[1]02'!I57+'[1]03'!I57+'[1]04'!I57+'[1]05'!I57+'[1]06'!I57+'[1]07'!I57+'[1]08'!I57+'[1]09'!I57+'[1]10'!I57+'[1]11'!I57+'[1]12'!I57+'[1]13'!I57+'[1]14'!I57+'[1]15'!I57+'[1]16'!I57+'[1]17'!I57+'[1]18'!I57+'[1]19'!I57+'[1]20'!I57+'[1]21'!I57+'[1]22'!I57+'[1]23'!I57+'[1]24'!I57+'[1]25'!I57+'[1]26'!I57+'[1]27'!I57+'[1]28'!I57+'[1]29'!I57+'[1]30'!I57+'[1]31'!I57</f>
        <v>24093651.54</v>
      </c>
      <c r="J57" s="36">
        <f>'[1]01'!J57+'[1]02'!J57+'[1]03'!J57+'[1]04'!J57+'[1]05'!J57+'[1]06'!J57+'[1]07'!J57+'[1]08'!J57+'[1]09'!J57+'[1]10'!J57+'[1]11'!J57+'[1]12'!J57+'[1]13'!J57+'[1]14'!J57+'[1]15'!J57+'[1]16'!J57+'[1]17'!J57+'[1]18'!J57+'[1]19'!J57+'[1]20'!J57+'[1]21'!J57+'[1]22'!J57+'[1]23'!J57+'[1]24'!J57+'[1]25'!J57+'[1]26'!J57+'[1]27'!J57+'[1]28'!J57+'[1]29'!J57+'[1]30'!J57+'[1]31'!J57</f>
        <v>0</v>
      </c>
      <c r="K57" s="36">
        <f>'[1]01'!K57+'[1]02'!K57+'[1]03'!K57+'[1]04'!K57+'[1]05'!K57+'[1]06'!K57+'[1]07'!K57+'[1]08'!K57+'[1]09'!K57+'[1]10'!K57+'[1]11'!K57+'[1]12'!K57+'[1]13'!K57+'[1]14'!K57+'[1]15'!K57+'[1]16'!K57+'[1]17'!K57+'[1]18'!K57+'[1]19'!K57+'[1]20'!K57+'[1]21'!K57+'[1]22'!K57+'[1]23'!K57+'[1]24'!K57+'[1]25'!K57+'[1]26'!K57+'[1]27'!K57+'[1]28'!K57+'[1]29'!K57+'[1]30'!K57+'[1]31'!K57</f>
        <v>0</v>
      </c>
      <c r="L57" s="36">
        <f>'[1]01'!L57+'[1]02'!L57+'[1]03'!L57+'[1]04'!L57+'[1]05'!L57+'[1]06'!L57+'[1]07'!L57+'[1]08'!L57+'[1]09'!L57+'[1]10'!L57+'[1]11'!L57+'[1]12'!L57+'[1]13'!L57+'[1]14'!L57+'[1]15'!L57+'[1]16'!L57+'[1]17'!L57+'[1]18'!L57+'[1]19'!L57+'[1]20'!L57+'[1]21'!L57+'[1]22'!L57+'[1]23'!L57+'[1]24'!L57+'[1]25'!L57+'[1]26'!L57+'[1]27'!L57+'[1]28'!L57+'[1]29'!L57+'[1]30'!L57+'[1]31'!L57</f>
        <v>0</v>
      </c>
      <c r="M57" s="36">
        <f>'[1]01'!M57+'[1]02'!M57+'[1]03'!M57+'[1]04'!M57+'[1]05'!M57+'[1]06'!M57+'[1]07'!M57+'[1]08'!M57+'[1]09'!M57+'[1]10'!M57+'[1]11'!M57+'[1]12'!M57+'[1]13'!M57+'[1]14'!M57+'[1]15'!M57+'[1]16'!M57+'[1]17'!M57+'[1]18'!M57+'[1]19'!M57+'[1]20'!M57+'[1]21'!M57+'[1]22'!M57+'[1]23'!M57+'[1]24'!M57+'[1]25'!M57+'[1]26'!M57+'[1]27'!M57+'[1]28'!M57+'[1]29'!M57+'[1]30'!M57+'[1]31'!M57</f>
        <v>0</v>
      </c>
      <c r="N57" s="36">
        <f>'[1]01'!N57+'[1]02'!N57+'[1]03'!N57+'[1]04'!N57+'[1]05'!N57+'[1]06'!N57+'[1]07'!N57+'[1]08'!N57+'[1]09'!N57+'[1]10'!N57+'[1]11'!N57+'[1]12'!N57+'[1]13'!N57+'[1]14'!N57+'[1]15'!N57+'[1]16'!N57+'[1]17'!N57+'[1]18'!N57+'[1]19'!N57+'[1]20'!N57+'[1]21'!N57+'[1]22'!N57+'[1]23'!N57+'[1]24'!N57+'[1]25'!N57+'[1]26'!N57+'[1]27'!N57+'[1]28'!N57+'[1]29'!N57+'[1]30'!N57+'[1]31'!N57</f>
        <v>0</v>
      </c>
      <c r="O57" s="36">
        <f>'[1]01'!O57+'[1]02'!O57+'[1]03'!O57+'[1]04'!O57+'[1]05'!O57+'[1]06'!O57+'[1]07'!O57+'[1]08'!O57+'[1]09'!O57+'[1]10'!O57+'[1]11'!O57+'[1]12'!O57+'[1]13'!O57+'[1]14'!O57+'[1]15'!O57+'[1]16'!O57+'[1]17'!O57+'[1]18'!O57+'[1]19'!O57+'[1]20'!O57+'[1]21'!O57+'[1]22'!O57+'[1]23'!O57+'[1]24'!O57+'[1]25'!O57+'[1]26'!O57+'[1]27'!O57+'[1]28'!O57+'[1]29'!O57+'[1]30'!O57+'[1]31'!O57</f>
        <v>0</v>
      </c>
      <c r="P57" s="36">
        <f>'[1]01'!P57+'[1]02'!P57+'[1]03'!P57+'[1]04'!P57+'[1]05'!P57+'[1]06'!P57+'[1]07'!P57+'[1]08'!P57+'[1]09'!P57+'[1]10'!P57+'[1]11'!P57+'[1]12'!P57+'[1]13'!P57+'[1]14'!P57+'[1]15'!P57+'[1]16'!P57+'[1]17'!P57+'[1]18'!P57+'[1]19'!P57+'[1]20'!P57+'[1]21'!P57+'[1]22'!P57+'[1]23'!P57+'[1]24'!P57+'[1]25'!P57+'[1]26'!P57+'[1]27'!P57+'[1]28'!P57+'[1]29'!P57+'[1]30'!P57+'[1]31'!P57</f>
        <v>0</v>
      </c>
      <c r="Q57" s="36">
        <f>'[1]02'!Q57+'[1]09'!Q57+'[1]13'!Q57</f>
        <v>0</v>
      </c>
      <c r="R57" s="39">
        <f t="shared" si="14"/>
        <v>24093651.54</v>
      </c>
      <c r="W57"/>
    </row>
    <row r="58" spans="1:23" ht="18.75" customHeight="1">
      <c r="A58" s="17" t="s">
        <v>78</v>
      </c>
      <c r="B58" s="36">
        <f>'[1]01'!B58+'[1]02'!B58+'[1]03'!B58+'[1]04'!B58+'[1]05'!B58+'[1]06'!B58+'[1]07'!B58+'[1]08'!B58+'[1]09'!B58+'[1]10'!B58+'[1]11'!B58+'[1]12'!B58+'[1]13'!B58+'[1]14'!B58+'[1]15'!B58+'[1]16'!B58+'[1]17'!B58+'[1]18'!B58+'[1]19'!B58+'[1]20'!B58+'[1]21'!B58+'[1]22'!B58+'[1]23'!B58+'[1]24'!B58+'[1]25'!B58+'[1]26'!B58+'[1]27'!B58+'[1]28'!B58+'[1]29'!B58+'[1]30'!B58+'[1]31'!B58</f>
        <v>0</v>
      </c>
      <c r="C58" s="36">
        <f>'[1]01'!C58+'[1]02'!C58+'[1]03'!C58+'[1]04'!C58+'[1]05'!C58+'[1]06'!C58+'[1]07'!C58+'[1]08'!C58+'[1]09'!C58+'[1]10'!C58+'[1]11'!C58+'[1]12'!C58+'[1]13'!C58+'[1]14'!C58+'[1]15'!C58+'[1]16'!C58+'[1]17'!C58+'[1]18'!C58+'[1]19'!C58+'[1]20'!C58+'[1]21'!C58+'[1]22'!C58+'[1]23'!C58+'[1]24'!C58+'[1]25'!C58+'[1]26'!C58+'[1]27'!C58+'[1]28'!C58+'[1]29'!C58+'[1]30'!C58+'[1]31'!C58</f>
        <v>0</v>
      </c>
      <c r="D58" s="36">
        <f>'[1]01'!D58+'[1]02'!D58+'[1]03'!D58+'[1]04'!D58+'[1]05'!D58+'[1]06'!D58+'[1]07'!D58+'[1]08'!D58+'[1]09'!D58+'[1]10'!D58+'[1]11'!D58+'[1]12'!D58+'[1]13'!D58+'[1]14'!D58+'[1]15'!D58+'[1]16'!D58+'[1]17'!D58+'[1]18'!D58+'[1]19'!D58+'[1]20'!D58+'[1]21'!D58+'[1]22'!D58+'[1]23'!D58+'[1]24'!D58+'[1]25'!D58+'[1]26'!D58+'[1]27'!D58+'[1]28'!D58+'[1]29'!D58+'[1]30'!D58+'[1]31'!D58</f>
        <v>0</v>
      </c>
      <c r="E58" s="36">
        <f>'[1]01'!E58+'[1]02'!E58+'[1]03'!E58+'[1]04'!E58+'[1]05'!E58+'[1]06'!E58+'[1]07'!E58+'[1]08'!E58+'[1]09'!E58+'[1]10'!E58+'[1]11'!E58+'[1]12'!E58+'[1]13'!E58+'[1]14'!E58+'[1]15'!E58+'[1]16'!E58+'[1]17'!E58+'[1]18'!E58+'[1]19'!E58+'[1]20'!E58+'[1]21'!E58+'[1]22'!E58+'[1]23'!E58+'[1]24'!E58+'[1]25'!E58+'[1]26'!E58+'[1]27'!E58+'[1]28'!E58+'[1]29'!E58+'[1]30'!E58+'[1]31'!E58</f>
        <v>0</v>
      </c>
      <c r="F58" s="36">
        <f>'[1]01'!F58+'[1]02'!F58+'[1]03'!F58+'[1]04'!F58+'[1]05'!F58+'[1]06'!F58+'[1]07'!F58+'[1]08'!F58+'[1]09'!F58+'[1]10'!F58+'[1]11'!F58+'[1]12'!F58+'[1]13'!F58+'[1]14'!F58+'[1]15'!F58+'[1]16'!F58+'[1]17'!F58+'[1]18'!F58+'[1]19'!F58+'[1]20'!F58+'[1]21'!F58+'[1]22'!F58+'[1]23'!F58+'[1]24'!F58+'[1]25'!F58+'[1]26'!F58+'[1]27'!F58+'[1]28'!F58+'[1]29'!F58+'[1]30'!F58+'[1]31'!F58</f>
        <v>0</v>
      </c>
      <c r="G58" s="36">
        <f>'[1]01'!G58+'[1]02'!G58+'[1]03'!G58+'[1]04'!G58+'[1]05'!G58+'[1]06'!G58+'[1]07'!G58+'[1]08'!G58+'[1]09'!G58+'[1]10'!G58+'[1]11'!G58+'[1]12'!G58+'[1]13'!G58+'[1]14'!G58+'[1]15'!G58+'[1]16'!G58+'[1]17'!G58+'[1]18'!G58+'[1]19'!G58+'[1]20'!G58+'[1]21'!G58+'[1]22'!G58+'[1]23'!G58+'[1]24'!G58+'[1]25'!G58+'[1]26'!G58+'[1]27'!G58+'[1]28'!G58+'[1]29'!G58+'[1]30'!G58+'[1]31'!G58</f>
        <v>0</v>
      </c>
      <c r="H58" s="36">
        <f>'[1]01'!H58+'[1]02'!H58+'[1]03'!H58+'[1]04'!H58+'[1]05'!H58+'[1]06'!H58+'[1]07'!H58+'[1]08'!H58+'[1]09'!H58+'[1]10'!H58+'[1]11'!H58+'[1]12'!H58+'[1]13'!H58+'[1]14'!H58+'[1]15'!H58+'[1]16'!H58+'[1]17'!H58+'[1]18'!H58+'[1]19'!H58+'[1]20'!H58+'[1]21'!H58+'[1]22'!H58+'[1]23'!H58+'[1]24'!H58+'[1]25'!H58+'[1]26'!H58+'[1]27'!H58+'[1]28'!H58+'[1]29'!H58+'[1]30'!H58+'[1]31'!H58</f>
        <v>0</v>
      </c>
      <c r="I58" s="36">
        <f>'[1]01'!I58+'[1]02'!I58+'[1]03'!I58+'[1]04'!I58+'[1]05'!I58+'[1]06'!I58+'[1]07'!I58+'[1]08'!I58+'[1]09'!I58+'[1]10'!I58+'[1]11'!I58+'[1]12'!I58+'[1]13'!I58+'[1]14'!I58+'[1]15'!I58+'[1]16'!I58+'[1]17'!I58+'[1]18'!I58+'[1]19'!I58+'[1]20'!I58+'[1]21'!I58+'[1]22'!I58+'[1]23'!I58+'[1]24'!I58+'[1]25'!I58+'[1]26'!I58+'[1]27'!I58+'[1]28'!I58+'[1]29'!I58+'[1]30'!I58+'[1]31'!I58</f>
        <v>0</v>
      </c>
      <c r="J58" s="36">
        <f>'[1]01'!J58+'[1]02'!J58+'[1]03'!J58+'[1]04'!J58+'[1]05'!J58+'[1]06'!J58+'[1]07'!J58+'[1]08'!J58+'[1]09'!J58+'[1]10'!J58+'[1]11'!J58+'[1]12'!J58+'[1]13'!J58+'[1]14'!J58+'[1]15'!J58+'[1]16'!J58+'[1]17'!J58+'[1]18'!J58+'[1]19'!J58+'[1]20'!J58+'[1]21'!J58+'[1]22'!J58+'[1]23'!J58+'[1]24'!J58+'[1]25'!J58+'[1]26'!J58+'[1]27'!J58+'[1]28'!J58+'[1]29'!J58+'[1]30'!J58+'[1]31'!J58</f>
        <v>3766189.0799999996</v>
      </c>
      <c r="K58" s="36">
        <f>'[1]01'!K58+'[1]02'!K58+'[1]03'!K58+'[1]04'!K58+'[1]05'!K58+'[1]06'!K58+'[1]07'!K58+'[1]08'!K58+'[1]09'!K58+'[1]10'!K58+'[1]11'!K58+'[1]12'!K58+'[1]13'!K58+'[1]14'!K58+'[1]15'!K58+'[1]16'!K58+'[1]17'!K58+'[1]18'!K58+'[1]19'!K58+'[1]20'!K58+'[1]21'!K58+'[1]22'!K58+'[1]23'!K58+'[1]24'!K58+'[1]25'!K58+'[1]26'!K58+'[1]27'!K58+'[1]28'!K58+'[1]29'!K58+'[1]30'!K58+'[1]31'!K58</f>
        <v>734723.38</v>
      </c>
      <c r="L58" s="36">
        <f>'[1]01'!L58+'[1]02'!L58+'[1]03'!L58+'[1]04'!L58+'[1]05'!L58+'[1]06'!L58+'[1]07'!L58+'[1]08'!L58+'[1]09'!L58+'[1]10'!L58+'[1]11'!L58+'[1]12'!L58+'[1]13'!L58+'[1]14'!L58+'[1]15'!L58+'[1]16'!L58+'[1]17'!L58+'[1]18'!L58+'[1]19'!L58+'[1]20'!L58+'[1]21'!L58+'[1]22'!L58+'[1]23'!L58+'[1]24'!L58+'[1]25'!L58+'[1]26'!L58+'[1]27'!L58+'[1]28'!L58+'[1]29'!L58+'[1]30'!L58+'[1]31'!L58</f>
        <v>0</v>
      </c>
      <c r="M58" s="36">
        <f>'[1]01'!M58+'[1]02'!M58+'[1]03'!M58+'[1]04'!M58+'[1]05'!M58+'[1]06'!M58+'[1]07'!M58+'[1]08'!M58+'[1]09'!M58+'[1]10'!M58+'[1]11'!M58+'[1]12'!M58+'[1]13'!M58+'[1]14'!M58+'[1]15'!M58+'[1]16'!M58+'[1]17'!M58+'[1]18'!M58+'[1]19'!M58+'[1]20'!M58+'[1]21'!M58+'[1]22'!M58+'[1]23'!M58+'[1]24'!M58+'[1]25'!M58+'[1]26'!M58+'[1]27'!M58+'[1]28'!M58+'[1]29'!M58+'[1]30'!M58+'[1]31'!M58</f>
        <v>0</v>
      </c>
      <c r="N58" s="36">
        <f>'[1]01'!N58+'[1]02'!N58+'[1]03'!N58+'[1]04'!N58+'[1]05'!N58+'[1]06'!N58+'[1]07'!N58+'[1]08'!N58+'[1]09'!N58+'[1]10'!N58+'[1]11'!N58+'[1]12'!N58+'[1]13'!N58+'[1]14'!N58+'[1]15'!N58+'[1]16'!N58+'[1]17'!N58+'[1]18'!N58+'[1]19'!N58+'[1]20'!N58+'[1]21'!N58+'[1]22'!N58+'[1]23'!N58+'[1]24'!N58+'[1]25'!N58+'[1]26'!N58+'[1]27'!N58+'[1]28'!N58+'[1]29'!N58+'[1]30'!N58+'[1]31'!N58</f>
        <v>0</v>
      </c>
      <c r="O58" s="36">
        <f>'[1]01'!O58+'[1]02'!O58+'[1]03'!O58+'[1]04'!O58+'[1]05'!O58+'[1]06'!O58+'[1]07'!O58+'[1]08'!O58+'[1]09'!O58+'[1]10'!O58+'[1]11'!O58+'[1]12'!O58+'[1]13'!O58+'[1]14'!O58+'[1]15'!O58+'[1]16'!O58+'[1]17'!O58+'[1]18'!O58+'[1]19'!O58+'[1]20'!O58+'[1]21'!O58+'[1]22'!O58+'[1]23'!O58+'[1]24'!O58+'[1]25'!O58+'[1]26'!O58+'[1]27'!O58+'[1]28'!O58+'[1]29'!O58+'[1]30'!O58+'[1]31'!O58</f>
        <v>0</v>
      </c>
      <c r="P58" s="36">
        <f>'[1]01'!P58+'[1]02'!P58+'[1]03'!P58+'[1]04'!P58+'[1]05'!P58+'[1]06'!P58+'[1]07'!P58+'[1]08'!P58+'[1]09'!P58+'[1]10'!P58+'[1]11'!P58+'[1]12'!P58+'[1]13'!P58+'[1]14'!P58+'[1]15'!P58+'[1]16'!P58+'[1]17'!P58+'[1]18'!P58+'[1]19'!P58+'[1]20'!P58+'[1]21'!P58+'[1]22'!P58+'[1]23'!P58+'[1]24'!P58+'[1]25'!P58+'[1]26'!P58+'[1]27'!P58+'[1]28'!P58+'[1]29'!P58+'[1]30'!P58+'[1]31'!P58</f>
        <v>0</v>
      </c>
      <c r="Q58" s="36">
        <f>'[1]02'!Q58+'[1]09'!Q58+'[1]13'!Q58</f>
        <v>0</v>
      </c>
      <c r="R58" s="39">
        <f t="shared" si="14"/>
        <v>4500912.46</v>
      </c>
      <c r="W58"/>
    </row>
    <row r="59" spans="1:24" ht="18.75" customHeight="1">
      <c r="A59" s="17" t="s">
        <v>79</v>
      </c>
      <c r="B59" s="36">
        <f>'[1]01'!B59+'[1]02'!B59+'[1]03'!B59+'[1]04'!B59+'[1]05'!B59+'[1]06'!B59+'[1]07'!B59+'[1]08'!B59+'[1]09'!B59+'[1]10'!B59+'[1]11'!B59+'[1]12'!B59+'[1]13'!B59+'[1]14'!B59+'[1]15'!B59+'[1]16'!B59+'[1]17'!B59+'[1]18'!B59+'[1]19'!B59+'[1]20'!B59+'[1]21'!B59+'[1]22'!B59+'[1]23'!B59+'[1]24'!B59+'[1]25'!B59+'[1]26'!B59+'[1]27'!B59+'[1]28'!B59+'[1]29'!B59+'[1]30'!B59+'[1]31'!B59</f>
        <v>0</v>
      </c>
      <c r="C59" s="36">
        <f>'[1]01'!C59+'[1]02'!C59+'[1]03'!C59+'[1]04'!C59+'[1]05'!C59+'[1]06'!C59+'[1]07'!C59+'[1]08'!C59+'[1]09'!C59+'[1]10'!C59+'[1]11'!C59+'[1]12'!C59+'[1]13'!C59+'[1]14'!C59+'[1]15'!C59+'[1]16'!C59+'[1]17'!C59+'[1]18'!C59+'[1]19'!C59+'[1]20'!C59+'[1]21'!C59+'[1]22'!C59+'[1]23'!C59+'[1]24'!C59+'[1]25'!C59+'[1]26'!C59+'[1]27'!C59+'[1]28'!C59+'[1]29'!C59+'[1]30'!C59+'[1]31'!C59</f>
        <v>0</v>
      </c>
      <c r="D59" s="36">
        <f>'[1]01'!D59+'[1]02'!D59+'[1]03'!D59+'[1]04'!D59+'[1]05'!D59+'[1]06'!D59+'[1]07'!D59+'[1]08'!D59+'[1]09'!D59+'[1]10'!D59+'[1]11'!D59+'[1]12'!D59+'[1]13'!D59+'[1]14'!D59+'[1]15'!D59+'[1]16'!D59+'[1]17'!D59+'[1]18'!D59+'[1]19'!D59+'[1]20'!D59+'[1]21'!D59+'[1]22'!D59+'[1]23'!D59+'[1]24'!D59+'[1]25'!D59+'[1]26'!D59+'[1]27'!D59+'[1]28'!D59+'[1]29'!D59+'[1]30'!D59+'[1]31'!D59</f>
        <v>0</v>
      </c>
      <c r="E59" s="36">
        <f>'[1]01'!E59+'[1]02'!E59+'[1]03'!E59+'[1]04'!E59+'[1]05'!E59+'[1]06'!E59+'[1]07'!E59+'[1]08'!E59+'[1]09'!E59+'[1]10'!E59+'[1]11'!E59+'[1]12'!E59+'[1]13'!E59+'[1]14'!E59+'[1]15'!E59+'[1]16'!E59+'[1]17'!E59+'[1]18'!E59+'[1]19'!E59+'[1]20'!E59+'[1]21'!E59+'[1]22'!E59+'[1]23'!E59+'[1]24'!E59+'[1]25'!E59+'[1]26'!E59+'[1]27'!E59+'[1]28'!E59+'[1]29'!E59+'[1]30'!E59+'[1]31'!E59</f>
        <v>0</v>
      </c>
      <c r="F59" s="36">
        <f>'[1]01'!F59+'[1]02'!F59+'[1]03'!F59+'[1]04'!F59+'[1]05'!F59+'[1]06'!F59+'[1]07'!F59+'[1]08'!F59+'[1]09'!F59+'[1]10'!F59+'[1]11'!F59+'[1]12'!F59+'[1]13'!F59+'[1]14'!F59+'[1]15'!F59+'[1]16'!F59+'[1]17'!F59+'[1]18'!F59+'[1]19'!F59+'[1]20'!F59+'[1]21'!F59+'[1]22'!F59+'[1]23'!F59+'[1]24'!F59+'[1]25'!F59+'[1]26'!F59+'[1]27'!F59+'[1]28'!F59+'[1]29'!F59+'[1]30'!F59+'[1]31'!F59</f>
        <v>0</v>
      </c>
      <c r="G59" s="36">
        <f>'[1]01'!G59+'[1]02'!G59+'[1]03'!G59+'[1]04'!G59+'[1]05'!G59+'[1]06'!G59+'[1]07'!G59+'[1]08'!G59+'[1]09'!G59+'[1]10'!G59+'[1]11'!G59+'[1]12'!G59+'[1]13'!G59+'[1]14'!G59+'[1]15'!G59+'[1]16'!G59+'[1]17'!G59+'[1]18'!G59+'[1]19'!G59+'[1]20'!G59+'[1]21'!G59+'[1]22'!G59+'[1]23'!G59+'[1]24'!G59+'[1]25'!G59+'[1]26'!G59+'[1]27'!G59+'[1]28'!G59+'[1]29'!G59+'[1]30'!G59+'[1]31'!G59</f>
        <v>0</v>
      </c>
      <c r="H59" s="36">
        <f>'[1]01'!H59+'[1]02'!H59+'[1]03'!H59+'[1]04'!H59+'[1]05'!H59+'[1]06'!H59+'[1]07'!H59+'[1]08'!H59+'[1]09'!H59+'[1]10'!H59+'[1]11'!H59+'[1]12'!H59+'[1]13'!H59+'[1]14'!H59+'[1]15'!H59+'[1]16'!H59+'[1]17'!H59+'[1]18'!H59+'[1]19'!H59+'[1]20'!H59+'[1]21'!H59+'[1]22'!H59+'[1]23'!H59+'[1]24'!H59+'[1]25'!H59+'[1]26'!H59+'[1]27'!H59+'[1]28'!H59+'[1]29'!H59+'[1]30'!H59+'[1]31'!H59</f>
        <v>0</v>
      </c>
      <c r="I59" s="36">
        <f>'[1]01'!I59+'[1]02'!I59+'[1]03'!I59+'[1]04'!I59+'[1]05'!I59+'[1]06'!I59+'[1]07'!I59+'[1]08'!I59+'[1]09'!I59+'[1]10'!I59+'[1]11'!I59+'[1]12'!I59+'[1]13'!I59+'[1]14'!I59+'[1]15'!I59+'[1]16'!I59+'[1]17'!I59+'[1]18'!I59+'[1]19'!I59+'[1]20'!I59+'[1]21'!I59+'[1]22'!I59+'[1]23'!I59+'[1]24'!I59+'[1]25'!I59+'[1]26'!I59+'[1]27'!I59+'[1]28'!I59+'[1]29'!I59+'[1]30'!I59+'[1]31'!I59</f>
        <v>0</v>
      </c>
      <c r="J59" s="36">
        <f>'[1]01'!J59+'[1]02'!J59+'[1]03'!J59+'[1]04'!J59+'[1]05'!J59+'[1]06'!J59+'[1]07'!J59+'[1]08'!J59+'[1]09'!J59+'[1]10'!J59+'[1]11'!J59+'[1]12'!J59+'[1]13'!J59+'[1]14'!J59+'[1]15'!J59+'[1]16'!J59+'[1]17'!J59+'[1]18'!J59+'[1]19'!J59+'[1]20'!J59+'[1]21'!J59+'[1]22'!J59+'[1]23'!J59+'[1]24'!J59+'[1]25'!J59+'[1]26'!J59+'[1]27'!J59+'[1]28'!J59+'[1]29'!J59+'[1]30'!J59+'[1]31'!J59</f>
        <v>0</v>
      </c>
      <c r="K59" s="36">
        <f>'[1]01'!K59+'[1]02'!K59+'[1]03'!K59+'[1]04'!K59+'[1]05'!K59+'[1]06'!K59+'[1]07'!K59+'[1]08'!K59+'[1]09'!K59+'[1]10'!K59+'[1]11'!K59+'[1]12'!K59+'[1]13'!K59+'[1]14'!K59+'[1]15'!K59+'[1]16'!K59+'[1]17'!K59+'[1]18'!K59+'[1]19'!K59+'[1]20'!K59+'[1]21'!K59+'[1]22'!K59+'[1]23'!K59+'[1]24'!K59+'[1]25'!K59+'[1]26'!K59+'[1]27'!K59+'[1]28'!K59+'[1]29'!K59+'[1]30'!K59+'[1]31'!K59</f>
        <v>18282511.350000005</v>
      </c>
      <c r="L59" s="36">
        <f>'[1]01'!L59+'[1]02'!L59+'[1]03'!L59+'[1]04'!L59+'[1]05'!L59+'[1]06'!L59+'[1]07'!L59+'[1]08'!L59+'[1]09'!L59+'[1]10'!L59+'[1]11'!L59+'[1]12'!L59+'[1]13'!L59+'[1]14'!L59+'[1]15'!L59+'[1]16'!L59+'[1]17'!L59+'[1]18'!L59+'[1]19'!L59+'[1]20'!L59+'[1]21'!L59+'[1]22'!L59+'[1]23'!L59+'[1]24'!L59+'[1]25'!L59+'[1]26'!L59+'[1]27'!L59+'[1]28'!L59+'[1]29'!L59+'[1]30'!L59+'[1]31'!L59</f>
        <v>0</v>
      </c>
      <c r="M59" s="36">
        <f>'[1]01'!M59+'[1]02'!M59+'[1]03'!M59+'[1]04'!M59+'[1]05'!M59+'[1]06'!M59+'[1]07'!M59+'[1]08'!M59+'[1]09'!M59+'[1]10'!M59+'[1]11'!M59+'[1]12'!M59+'[1]13'!M59+'[1]14'!M59+'[1]15'!M59+'[1]16'!M59+'[1]17'!M59+'[1]18'!M59+'[1]19'!M59+'[1]20'!M59+'[1]21'!M59+'[1]22'!M59+'[1]23'!M59+'[1]24'!M59+'[1]25'!M59+'[1]26'!M59+'[1]27'!M59+'[1]28'!M59+'[1]29'!M59+'[1]30'!M59+'[1]31'!M59</f>
        <v>0</v>
      </c>
      <c r="N59" s="36">
        <f>'[1]01'!N59+'[1]02'!N59+'[1]03'!N59+'[1]04'!N59+'[1]05'!N59+'[1]06'!N59+'[1]07'!N59+'[1]08'!N59+'[1]09'!N59+'[1]10'!N59+'[1]11'!N59+'[1]12'!N59+'[1]13'!N59+'[1]14'!N59+'[1]15'!N59+'[1]16'!N59+'[1]17'!N59+'[1]18'!N59+'[1]19'!N59+'[1]20'!N59+'[1]21'!N59+'[1]22'!N59+'[1]23'!N59+'[1]24'!N59+'[1]25'!N59+'[1]26'!N59+'[1]27'!N59+'[1]28'!N59+'[1]29'!N59+'[1]30'!N59+'[1]31'!N59</f>
        <v>0</v>
      </c>
      <c r="O59" s="36">
        <f>'[1]01'!O59+'[1]02'!O59+'[1]03'!O59+'[1]04'!O59+'[1]05'!O59+'[1]06'!O59+'[1]07'!O59+'[1]08'!O59+'[1]09'!O59+'[1]10'!O59+'[1]11'!O59+'[1]12'!O59+'[1]13'!O59+'[1]14'!O59+'[1]15'!O59+'[1]16'!O59+'[1]17'!O59+'[1]18'!O59+'[1]19'!O59+'[1]20'!O59+'[1]21'!O59+'[1]22'!O59+'[1]23'!O59+'[1]24'!O59+'[1]25'!O59+'[1]26'!O59+'[1]27'!O59+'[1]28'!O59+'[1]29'!O59+'[1]30'!O59+'[1]31'!O59</f>
        <v>0</v>
      </c>
      <c r="P59" s="36">
        <f>'[1]01'!P59+'[1]02'!P59+'[1]03'!P59+'[1]04'!P59+'[1]05'!P59+'[1]06'!P59+'[1]07'!P59+'[1]08'!P59+'[1]09'!P59+'[1]10'!P59+'[1]11'!P59+'[1]12'!P59+'[1]13'!P59+'[1]14'!P59+'[1]15'!P59+'[1]16'!P59+'[1]17'!P59+'[1]18'!P59+'[1]19'!P59+'[1]20'!P59+'[1]21'!P59+'[1]22'!P59+'[1]23'!P59+'[1]24'!P59+'[1]25'!P59+'[1]26'!P59+'[1]27'!P59+'[1]28'!P59+'[1]29'!P59+'[1]30'!P59+'[1]31'!P59</f>
        <v>0</v>
      </c>
      <c r="Q59" s="36">
        <f>'[1]02'!Q59+'[1]09'!Q59+'[1]13'!Q59</f>
        <v>0</v>
      </c>
      <c r="R59" s="39">
        <f t="shared" si="14"/>
        <v>18282511.350000005</v>
      </c>
      <c r="X59"/>
    </row>
    <row r="60" spans="1:25" ht="18.75" customHeight="1">
      <c r="A60" s="17" t="s">
        <v>80</v>
      </c>
      <c r="B60" s="36">
        <f>'[1]01'!B60+'[1]02'!B60+'[1]03'!B60+'[1]04'!B60+'[1]05'!B60+'[1]06'!B60+'[1]07'!B60+'[1]08'!B60+'[1]09'!B60+'[1]10'!B60+'[1]11'!B60+'[1]12'!B60+'[1]13'!B60+'[1]14'!B60+'[1]15'!B60+'[1]16'!B60+'[1]17'!B60+'[1]18'!B60+'[1]19'!B60+'[1]20'!B60+'[1]21'!B60+'[1]22'!B60+'[1]23'!B60+'[1]24'!B60+'[1]25'!B60+'[1]26'!B60+'[1]27'!B60+'[1]28'!B60+'[1]29'!B60+'[1]30'!B60+'[1]31'!B60</f>
        <v>0</v>
      </c>
      <c r="C60" s="36">
        <f>'[1]01'!C60+'[1]02'!C60+'[1]03'!C60+'[1]04'!C60+'[1]05'!C60+'[1]06'!C60+'[1]07'!C60+'[1]08'!C60+'[1]09'!C60+'[1]10'!C60+'[1]11'!C60+'[1]12'!C60+'[1]13'!C60+'[1]14'!C60+'[1]15'!C60+'[1]16'!C60+'[1]17'!C60+'[1]18'!C60+'[1]19'!C60+'[1]20'!C60+'[1]21'!C60+'[1]22'!C60+'[1]23'!C60+'[1]24'!C60+'[1]25'!C60+'[1]26'!C60+'[1]27'!C60+'[1]28'!C60+'[1]29'!C60+'[1]30'!C60+'[1]31'!C60</f>
        <v>0</v>
      </c>
      <c r="D60" s="36">
        <f>'[1]01'!D60+'[1]02'!D60+'[1]03'!D60+'[1]04'!D60+'[1]05'!D60+'[1]06'!D60+'[1]07'!D60+'[1]08'!D60+'[1]09'!D60+'[1]10'!D60+'[1]11'!D60+'[1]12'!D60+'[1]13'!D60+'[1]14'!D60+'[1]15'!D60+'[1]16'!D60+'[1]17'!D60+'[1]18'!D60+'[1]19'!D60+'[1]20'!D60+'[1]21'!D60+'[1]22'!D60+'[1]23'!D60+'[1]24'!D60+'[1]25'!D60+'[1]26'!D60+'[1]27'!D60+'[1]28'!D60+'[1]29'!D60+'[1]30'!D60+'[1]31'!D60</f>
        <v>0</v>
      </c>
      <c r="E60" s="36">
        <f>'[1]01'!E60+'[1]02'!E60+'[1]03'!E60+'[1]04'!E60+'[1]05'!E60+'[1]06'!E60+'[1]07'!E60+'[1]08'!E60+'[1]09'!E60+'[1]10'!E60+'[1]11'!E60+'[1]12'!E60+'[1]13'!E60+'[1]14'!E60+'[1]15'!E60+'[1]16'!E60+'[1]17'!E60+'[1]18'!E60+'[1]19'!E60+'[1]20'!E60+'[1]21'!E60+'[1]22'!E60+'[1]23'!E60+'[1]24'!E60+'[1]25'!E60+'[1]26'!E60+'[1]27'!E60+'[1]28'!E60+'[1]29'!E60+'[1]30'!E60+'[1]31'!E60</f>
        <v>0</v>
      </c>
      <c r="F60" s="36">
        <f>'[1]01'!F60+'[1]02'!F60+'[1]03'!F60+'[1]04'!F60+'[1]05'!F60+'[1]06'!F60+'[1]07'!F60+'[1]08'!F60+'[1]09'!F60+'[1]10'!F60+'[1]11'!F60+'[1]12'!F60+'[1]13'!F60+'[1]14'!F60+'[1]15'!F60+'[1]16'!F60+'[1]17'!F60+'[1]18'!F60+'[1]19'!F60+'[1]20'!F60+'[1]21'!F60+'[1]22'!F60+'[1]23'!F60+'[1]24'!F60+'[1]25'!F60+'[1]26'!F60+'[1]27'!F60+'[1]28'!F60+'[1]29'!F60+'[1]30'!F60+'[1]31'!F60</f>
        <v>0</v>
      </c>
      <c r="G60" s="36">
        <f>'[1]01'!G60+'[1]02'!G60+'[1]03'!G60+'[1]04'!G60+'[1]05'!G60+'[1]06'!G60+'[1]07'!G60+'[1]08'!G60+'[1]09'!G60+'[1]10'!G60+'[1]11'!G60+'[1]12'!G60+'[1]13'!G60+'[1]14'!G60+'[1]15'!G60+'[1]16'!G60+'[1]17'!G60+'[1]18'!G60+'[1]19'!G60+'[1]20'!G60+'[1]21'!G60+'[1]22'!G60+'[1]23'!G60+'[1]24'!G60+'[1]25'!G60+'[1]26'!G60+'[1]27'!G60+'[1]28'!G60+'[1]29'!G60+'[1]30'!G60+'[1]31'!G60</f>
        <v>0</v>
      </c>
      <c r="H60" s="36">
        <f>'[1]01'!H60+'[1]02'!H60+'[1]03'!H60+'[1]04'!H60+'[1]05'!H60+'[1]06'!H60+'[1]07'!H60+'[1]08'!H60+'[1]09'!H60+'[1]10'!H60+'[1]11'!H60+'[1]12'!H60+'[1]13'!H60+'[1]14'!H60+'[1]15'!H60+'[1]16'!H60+'[1]17'!H60+'[1]18'!H60+'[1]19'!H60+'[1]20'!H60+'[1]21'!H60+'[1]22'!H60+'[1]23'!H60+'[1]24'!H60+'[1]25'!H60+'[1]26'!H60+'[1]27'!H60+'[1]28'!H60+'[1]29'!H60+'[1]30'!H60+'[1]31'!H60</f>
        <v>0</v>
      </c>
      <c r="I60" s="36">
        <f>'[1]01'!I60+'[1]02'!I60+'[1]03'!I60+'[1]04'!I60+'[1]05'!I60+'[1]06'!I60+'[1]07'!I60+'[1]08'!I60+'[1]09'!I60+'[1]10'!I60+'[1]11'!I60+'[1]12'!I60+'[1]13'!I60+'[1]14'!I60+'[1]15'!I60+'[1]16'!I60+'[1]17'!I60+'[1]18'!I60+'[1]19'!I60+'[1]20'!I60+'[1]21'!I60+'[1]22'!I60+'[1]23'!I60+'[1]24'!I60+'[1]25'!I60+'[1]26'!I60+'[1]27'!I60+'[1]28'!I60+'[1]29'!I60+'[1]30'!I60+'[1]31'!I60</f>
        <v>0</v>
      </c>
      <c r="J60" s="36">
        <f>'[1]01'!J60+'[1]02'!J60+'[1]03'!J60+'[1]04'!J60+'[1]05'!J60+'[1]06'!J60+'[1]07'!J60+'[1]08'!J60+'[1]09'!J60+'[1]10'!J60+'[1]11'!J60+'[1]12'!J60+'[1]13'!J60+'[1]14'!J60+'[1]15'!J60+'[1]16'!J60+'[1]17'!J60+'[1]18'!J60+'[1]19'!J60+'[1]20'!J60+'[1]21'!J60+'[1]22'!J60+'[1]23'!J60+'[1]24'!J60+'[1]25'!J60+'[1]26'!J60+'[1]27'!J60+'[1]28'!J60+'[1]29'!J60+'[1]30'!J60+'[1]31'!J60</f>
        <v>0</v>
      </c>
      <c r="K60" s="36">
        <f>'[1]01'!K60+'[1]02'!K60+'[1]03'!K60+'[1]04'!K60+'[1]05'!K60+'[1]06'!K60+'[1]07'!K60+'[1]08'!K60+'[1]09'!K60+'[1]10'!K60+'[1]11'!K60+'[1]12'!K60+'[1]13'!K60+'[1]14'!K60+'[1]15'!K60+'[1]16'!K60+'[1]17'!K60+'[1]18'!K60+'[1]19'!K60+'[1]20'!K60+'[1]21'!K60+'[1]22'!K60+'[1]23'!K60+'[1]24'!K60+'[1]25'!K60+'[1]26'!K60+'[1]27'!K60+'[1]28'!K60+'[1]29'!K60+'[1]30'!K60+'[1]31'!K60</f>
        <v>0</v>
      </c>
      <c r="L60" s="36">
        <f>'[1]01'!L60+'[1]02'!L60+'[1]03'!L60+'[1]04'!L60+'[1]05'!L60+'[1]06'!L60+'[1]07'!L60+'[1]08'!L60+'[1]09'!L60+'[1]10'!L60+'[1]11'!L60+'[1]12'!L60+'[1]13'!L60+'[1]14'!L60+'[1]15'!L60+'[1]16'!L60+'[1]17'!L60+'[1]18'!L60+'[1]19'!L60+'[1]20'!L60+'[1]21'!L60+'[1]22'!L60+'[1]23'!L60+'[1]24'!L60+'[1]25'!L60+'[1]26'!L60+'[1]27'!L60+'[1]28'!L60+'[1]29'!L60+'[1]30'!L60+'[1]31'!L60</f>
        <v>19493137.060000002</v>
      </c>
      <c r="M60" s="36">
        <f>'[1]01'!M60+'[1]02'!M60+'[1]03'!M60+'[1]04'!M60+'[1]05'!M60+'[1]06'!M60+'[1]07'!M60+'[1]08'!M60+'[1]09'!M60+'[1]10'!M60+'[1]11'!M60+'[1]12'!M60+'[1]13'!M60+'[1]14'!M60+'[1]15'!M60+'[1]16'!M60+'[1]17'!M60+'[1]18'!M60+'[1]19'!M60+'[1]20'!M60+'[1]21'!M60+'[1]22'!M60+'[1]23'!M60+'[1]24'!M60+'[1]25'!M60+'[1]26'!M60+'[1]27'!M60+'[1]28'!M60+'[1]29'!M60+'[1]30'!M60+'[1]31'!M60</f>
        <v>0</v>
      </c>
      <c r="N60" s="36">
        <f>'[1]01'!N60+'[1]02'!N60+'[1]03'!N60+'[1]04'!N60+'[1]05'!N60+'[1]06'!N60+'[1]07'!N60+'[1]08'!N60+'[1]09'!N60+'[1]10'!N60+'[1]11'!N60+'[1]12'!N60+'[1]13'!N60+'[1]14'!N60+'[1]15'!N60+'[1]16'!N60+'[1]17'!N60+'[1]18'!N60+'[1]19'!N60+'[1]20'!N60+'[1]21'!N60+'[1]22'!N60+'[1]23'!N60+'[1]24'!N60+'[1]25'!N60+'[1]26'!N60+'[1]27'!N60+'[1]28'!N60+'[1]29'!N60+'[1]30'!N60+'[1]31'!N60</f>
        <v>0</v>
      </c>
      <c r="O60" s="36">
        <f>'[1]01'!O60+'[1]02'!O60+'[1]03'!O60+'[1]04'!O60+'[1]05'!O60+'[1]06'!O60+'[1]07'!O60+'[1]08'!O60+'[1]09'!O60+'[1]10'!O60+'[1]11'!O60+'[1]12'!O60+'[1]13'!O60+'[1]14'!O60+'[1]15'!O60+'[1]16'!O60+'[1]17'!O60+'[1]18'!O60+'[1]19'!O60+'[1]20'!O60+'[1]21'!O60+'[1]22'!O60+'[1]23'!O60+'[1]24'!O60+'[1]25'!O60+'[1]26'!O60+'[1]27'!O60+'[1]28'!O60+'[1]29'!O60+'[1]30'!O60+'[1]31'!O60</f>
        <v>0</v>
      </c>
      <c r="P60" s="36">
        <f>'[1]01'!P60+'[1]02'!P60+'[1]03'!P60+'[1]04'!P60+'[1]05'!P60+'[1]06'!P60+'[1]07'!P60+'[1]08'!P60+'[1]09'!P60+'[1]10'!P60+'[1]11'!P60+'[1]12'!P60+'[1]13'!P60+'[1]14'!P60+'[1]15'!P60+'[1]16'!P60+'[1]17'!P60+'[1]18'!P60+'[1]19'!P60+'[1]20'!P60+'[1]21'!P60+'[1]22'!P60+'[1]23'!P60+'[1]24'!P60+'[1]25'!P60+'[1]26'!P60+'[1]27'!P60+'[1]28'!P60+'[1]29'!P60+'[1]30'!P60+'[1]31'!P60</f>
        <v>0</v>
      </c>
      <c r="Q60" s="36">
        <f>'[1]02'!Q60+'[1]09'!Q60+'[1]13'!Q60</f>
        <v>0</v>
      </c>
      <c r="R60" s="39">
        <f t="shared" si="14"/>
        <v>19493137.060000002</v>
      </c>
      <c r="Y60"/>
    </row>
    <row r="61" spans="1:26" ht="18.75" customHeight="1">
      <c r="A61" s="17" t="s">
        <v>81</v>
      </c>
      <c r="B61" s="36">
        <f>'[1]01'!B61+'[1]02'!B61+'[1]03'!B61+'[1]04'!B61+'[1]05'!B61+'[1]06'!B61+'[1]07'!B61+'[1]08'!B61+'[1]09'!B61+'[1]10'!B61+'[1]11'!B61+'[1]12'!B61+'[1]13'!B61+'[1]14'!B61+'[1]15'!B61+'[1]16'!B61+'[1]17'!B61+'[1]18'!B61+'[1]19'!B61+'[1]20'!B61+'[1]21'!B61+'[1]22'!B61+'[1]23'!B61+'[1]24'!B61+'[1]25'!B61+'[1]26'!B61+'[1]27'!B61+'[1]28'!B61+'[1]29'!B61+'[1]30'!B61+'[1]31'!B61</f>
        <v>0</v>
      </c>
      <c r="C61" s="36">
        <f>'[1]01'!C61+'[1]02'!C61+'[1]03'!C61+'[1]04'!C61+'[1]05'!C61+'[1]06'!C61+'[1]07'!C61+'[1]08'!C61+'[1]09'!C61+'[1]10'!C61+'[1]11'!C61+'[1]12'!C61+'[1]13'!C61+'[1]14'!C61+'[1]15'!C61+'[1]16'!C61+'[1]17'!C61+'[1]18'!C61+'[1]19'!C61+'[1]20'!C61+'[1]21'!C61+'[1]22'!C61+'[1]23'!C61+'[1]24'!C61+'[1]25'!C61+'[1]26'!C61+'[1]27'!C61+'[1]28'!C61+'[1]29'!C61+'[1]30'!C61+'[1]31'!C61</f>
        <v>0</v>
      </c>
      <c r="D61" s="36">
        <f>'[1]01'!D61+'[1]02'!D61+'[1]03'!D61+'[1]04'!D61+'[1]05'!D61+'[1]06'!D61+'[1]07'!D61+'[1]08'!D61+'[1]09'!D61+'[1]10'!D61+'[1]11'!D61+'[1]12'!D61+'[1]13'!D61+'[1]14'!D61+'[1]15'!D61+'[1]16'!D61+'[1]17'!D61+'[1]18'!D61+'[1]19'!D61+'[1]20'!D61+'[1]21'!D61+'[1]22'!D61+'[1]23'!D61+'[1]24'!D61+'[1]25'!D61+'[1]26'!D61+'[1]27'!D61+'[1]28'!D61+'[1]29'!D61+'[1]30'!D61+'[1]31'!D61</f>
        <v>0</v>
      </c>
      <c r="E61" s="36">
        <f>'[1]01'!E61+'[1]02'!E61+'[1]03'!E61+'[1]04'!E61+'[1]05'!E61+'[1]06'!E61+'[1]07'!E61+'[1]08'!E61+'[1]09'!E61+'[1]10'!E61+'[1]11'!E61+'[1]12'!E61+'[1]13'!E61+'[1]14'!E61+'[1]15'!E61+'[1]16'!E61+'[1]17'!E61+'[1]18'!E61+'[1]19'!E61+'[1]20'!E61+'[1]21'!E61+'[1]22'!E61+'[1]23'!E61+'[1]24'!E61+'[1]25'!E61+'[1]26'!E61+'[1]27'!E61+'[1]28'!E61+'[1]29'!E61+'[1]30'!E61+'[1]31'!E61</f>
        <v>0</v>
      </c>
      <c r="F61" s="36">
        <f>'[1]01'!F61+'[1]02'!F61+'[1]03'!F61+'[1]04'!F61+'[1]05'!F61+'[1]06'!F61+'[1]07'!F61+'[1]08'!F61+'[1]09'!F61+'[1]10'!F61+'[1]11'!F61+'[1]12'!F61+'[1]13'!F61+'[1]14'!F61+'[1]15'!F61+'[1]16'!F61+'[1]17'!F61+'[1]18'!F61+'[1]19'!F61+'[1]20'!F61+'[1]21'!F61+'[1]22'!F61+'[1]23'!F61+'[1]24'!F61+'[1]25'!F61+'[1]26'!F61+'[1]27'!F61+'[1]28'!F61+'[1]29'!F61+'[1]30'!F61+'[1]31'!F61</f>
        <v>0</v>
      </c>
      <c r="G61" s="36">
        <f>'[1]01'!G61+'[1]02'!G61+'[1]03'!G61+'[1]04'!G61+'[1]05'!G61+'[1]06'!G61+'[1]07'!G61+'[1]08'!G61+'[1]09'!G61+'[1]10'!G61+'[1]11'!G61+'[1]12'!G61+'[1]13'!G61+'[1]14'!G61+'[1]15'!G61+'[1]16'!G61+'[1]17'!G61+'[1]18'!G61+'[1]19'!G61+'[1]20'!G61+'[1]21'!G61+'[1]22'!G61+'[1]23'!G61+'[1]24'!G61+'[1]25'!G61+'[1]26'!G61+'[1]27'!G61+'[1]28'!G61+'[1]29'!G61+'[1]30'!G61+'[1]31'!G61</f>
        <v>0</v>
      </c>
      <c r="H61" s="36">
        <f>'[1]01'!H61+'[1]02'!H61+'[1]03'!H61+'[1]04'!H61+'[1]05'!H61+'[1]06'!H61+'[1]07'!H61+'[1]08'!H61+'[1]09'!H61+'[1]10'!H61+'[1]11'!H61+'[1]12'!H61+'[1]13'!H61+'[1]14'!H61+'[1]15'!H61+'[1]16'!H61+'[1]17'!H61+'[1]18'!H61+'[1]19'!H61+'[1]20'!H61+'[1]21'!H61+'[1]22'!H61+'[1]23'!H61+'[1]24'!H61+'[1]25'!H61+'[1]26'!H61+'[1]27'!H61+'[1]28'!H61+'[1]29'!H61+'[1]30'!H61+'[1]31'!H61</f>
        <v>0</v>
      </c>
      <c r="I61" s="36">
        <f>'[1]01'!I61+'[1]02'!I61+'[1]03'!I61+'[1]04'!I61+'[1]05'!I61+'[1]06'!I61+'[1]07'!I61+'[1]08'!I61+'[1]09'!I61+'[1]10'!I61+'[1]11'!I61+'[1]12'!I61+'[1]13'!I61+'[1]14'!I61+'[1]15'!I61+'[1]16'!I61+'[1]17'!I61+'[1]18'!I61+'[1]19'!I61+'[1]20'!I61+'[1]21'!I61+'[1]22'!I61+'[1]23'!I61+'[1]24'!I61+'[1]25'!I61+'[1]26'!I61+'[1]27'!I61+'[1]28'!I61+'[1]29'!I61+'[1]30'!I61+'[1]31'!I61</f>
        <v>0</v>
      </c>
      <c r="J61" s="36">
        <f>'[1]01'!J61+'[1]02'!J61+'[1]03'!J61+'[1]04'!J61+'[1]05'!J61+'[1]06'!J61+'[1]07'!J61+'[1]08'!J61+'[1]09'!J61+'[1]10'!J61+'[1]11'!J61+'[1]12'!J61+'[1]13'!J61+'[1]14'!J61+'[1]15'!J61+'[1]16'!J61+'[1]17'!J61+'[1]18'!J61+'[1]19'!J61+'[1]20'!J61+'[1]21'!J61+'[1]22'!J61+'[1]23'!J61+'[1]24'!J61+'[1]25'!J61+'[1]26'!J61+'[1]27'!J61+'[1]28'!J61+'[1]29'!J61+'[1]30'!J61+'[1]31'!J61</f>
        <v>0</v>
      </c>
      <c r="K61" s="36">
        <f>'[1]01'!K61+'[1]02'!K61+'[1]03'!K61+'[1]04'!K61+'[1]05'!K61+'[1]06'!K61+'[1]07'!K61+'[1]08'!K61+'[1]09'!K61+'[1]10'!K61+'[1]11'!K61+'[1]12'!K61+'[1]13'!K61+'[1]14'!K61+'[1]15'!K61+'[1]16'!K61+'[1]17'!K61+'[1]18'!K61+'[1]19'!K61+'[1]20'!K61+'[1]21'!K61+'[1]22'!K61+'[1]23'!K61+'[1]24'!K61+'[1]25'!K61+'[1]26'!K61+'[1]27'!K61+'[1]28'!K61+'[1]29'!K61+'[1]30'!K61+'[1]31'!K61</f>
        <v>0</v>
      </c>
      <c r="L61" s="36">
        <f>'[1]01'!L61+'[1]02'!L61+'[1]03'!L61+'[1]04'!L61+'[1]05'!L61+'[1]06'!L61+'[1]07'!L61+'[1]08'!L61+'[1]09'!L61+'[1]10'!L61+'[1]11'!L61+'[1]12'!L61+'[1]13'!L61+'[1]14'!L61+'[1]15'!L61+'[1]16'!L61+'[1]17'!L61+'[1]18'!L61+'[1]19'!L61+'[1]20'!L61+'[1]21'!L61+'[1]22'!L61+'[1]23'!L61+'[1]24'!L61+'[1]25'!L61+'[1]26'!L61+'[1]27'!L61+'[1]28'!L61+'[1]29'!L61+'[1]30'!L61+'[1]31'!L61</f>
        <v>0</v>
      </c>
      <c r="M61" s="36">
        <f>'[1]01'!M61+'[1]02'!M61+'[1]03'!M61+'[1]04'!M61+'[1]05'!M61+'[1]06'!M61+'[1]07'!M61+'[1]08'!M61+'[1]09'!M61+'[1]10'!M61+'[1]11'!M61+'[1]12'!M61+'[1]13'!M61+'[1]14'!M61+'[1]15'!M61+'[1]16'!M61+'[1]17'!M61+'[1]18'!M61+'[1]19'!M61+'[1]20'!M61+'[1]21'!M61+'[1]22'!M61+'[1]23'!M61+'[1]24'!M61+'[1]25'!M61+'[1]26'!M61+'[1]27'!M61+'[1]28'!M61+'[1]29'!M61+'[1]30'!M61+'[1]31'!M61</f>
        <v>25758937.509999998</v>
      </c>
      <c r="N61" s="36">
        <f>'[1]01'!N61+'[1]02'!N61+'[1]03'!N61+'[1]04'!N61+'[1]05'!N61+'[1]06'!N61+'[1]07'!N61+'[1]08'!N61+'[1]09'!N61+'[1]10'!N61+'[1]11'!N61+'[1]12'!N61+'[1]13'!N61+'[1]14'!N61+'[1]15'!N61+'[1]16'!N61+'[1]17'!N61+'[1]18'!N61+'[1]19'!N61+'[1]20'!N61+'[1]21'!N61+'[1]22'!N61+'[1]23'!N61+'[1]24'!N61+'[1]25'!N61+'[1]26'!N61+'[1]27'!N61+'[1]28'!N61+'[1]29'!N61+'[1]30'!N61+'[1]31'!N61</f>
        <v>0</v>
      </c>
      <c r="O61" s="36">
        <f>'[1]01'!O61+'[1]02'!O61+'[1]03'!O61+'[1]04'!O61+'[1]05'!O61+'[1]06'!O61+'[1]07'!O61+'[1]08'!O61+'[1]09'!O61+'[1]10'!O61+'[1]11'!O61+'[1]12'!O61+'[1]13'!O61+'[1]14'!O61+'[1]15'!O61+'[1]16'!O61+'[1]17'!O61+'[1]18'!O61+'[1]19'!O61+'[1]20'!O61+'[1]21'!O61+'[1]22'!O61+'[1]23'!O61+'[1]24'!O61+'[1]25'!O61+'[1]26'!O61+'[1]27'!O61+'[1]28'!O61+'[1]29'!O61+'[1]30'!O61+'[1]31'!O61</f>
        <v>0</v>
      </c>
      <c r="P61" s="36">
        <f>'[1]01'!P61+'[1]02'!P61+'[1]03'!P61+'[1]04'!P61+'[1]05'!P61+'[1]06'!P61+'[1]07'!P61+'[1]08'!P61+'[1]09'!P61+'[1]10'!P61+'[1]11'!P61+'[1]12'!P61+'[1]13'!P61+'[1]14'!P61+'[1]15'!P61+'[1]16'!P61+'[1]17'!P61+'[1]18'!P61+'[1]19'!P61+'[1]20'!P61+'[1]21'!P61+'[1]22'!P61+'[1]23'!P61+'[1]24'!P61+'[1]25'!P61+'[1]26'!P61+'[1]27'!P61+'[1]28'!P61+'[1]29'!P61+'[1]30'!P61+'[1]31'!P61</f>
        <v>0</v>
      </c>
      <c r="Q61" s="36">
        <f>'[1]02'!Q61+'[1]09'!Q61+'[1]13'!Q61</f>
        <v>0</v>
      </c>
      <c r="R61" s="39">
        <f t="shared" si="14"/>
        <v>25758937.509999998</v>
      </c>
      <c r="S61"/>
      <c r="Z61"/>
    </row>
    <row r="62" spans="1:27" ht="18.75" customHeight="1">
      <c r="A62" s="17" t="s">
        <v>82</v>
      </c>
      <c r="B62" s="36">
        <f>'[1]01'!B62+'[1]02'!B62+'[1]03'!B62+'[1]04'!B62+'[1]05'!B62+'[1]06'!B62+'[1]07'!B62+'[1]08'!B62+'[1]09'!B62+'[1]10'!B62+'[1]11'!B62+'[1]12'!B62+'[1]13'!B62+'[1]14'!B62+'[1]15'!B62+'[1]16'!B62+'[1]17'!B62+'[1]18'!B62+'[1]19'!B62+'[1]20'!B62+'[1]21'!B62+'[1]22'!B62+'[1]23'!B62+'[1]24'!B62+'[1]25'!B62+'[1]26'!B62+'[1]27'!B62+'[1]28'!B62+'[1]29'!B62+'[1]30'!B62+'[1]31'!B62</f>
        <v>0</v>
      </c>
      <c r="C62" s="36">
        <f>'[1]01'!C62+'[1]02'!C62+'[1]03'!C62+'[1]04'!C62+'[1]05'!C62+'[1]06'!C62+'[1]07'!C62+'[1]08'!C62+'[1]09'!C62+'[1]10'!C62+'[1]11'!C62+'[1]12'!C62+'[1]13'!C62+'[1]14'!C62+'[1]15'!C62+'[1]16'!C62+'[1]17'!C62+'[1]18'!C62+'[1]19'!C62+'[1]20'!C62+'[1]21'!C62+'[1]22'!C62+'[1]23'!C62+'[1]24'!C62+'[1]25'!C62+'[1]26'!C62+'[1]27'!C62+'[1]28'!C62+'[1]29'!C62+'[1]30'!C62+'[1]31'!C62</f>
        <v>0</v>
      </c>
      <c r="D62" s="36">
        <f>'[1]01'!D62+'[1]02'!D62+'[1]03'!D62+'[1]04'!D62+'[1]05'!D62+'[1]06'!D62+'[1]07'!D62+'[1]08'!D62+'[1]09'!D62+'[1]10'!D62+'[1]11'!D62+'[1]12'!D62+'[1]13'!D62+'[1]14'!D62+'[1]15'!D62+'[1]16'!D62+'[1]17'!D62+'[1]18'!D62+'[1]19'!D62+'[1]20'!D62+'[1]21'!D62+'[1]22'!D62+'[1]23'!D62+'[1]24'!D62+'[1]25'!D62+'[1]26'!D62+'[1]27'!D62+'[1]28'!D62+'[1]29'!D62+'[1]30'!D62+'[1]31'!D62</f>
        <v>0</v>
      </c>
      <c r="E62" s="36">
        <f>'[1]01'!E62+'[1]02'!E62+'[1]03'!E62+'[1]04'!E62+'[1]05'!E62+'[1]06'!E62+'[1]07'!E62+'[1]08'!E62+'[1]09'!E62+'[1]10'!E62+'[1]11'!E62+'[1]12'!E62+'[1]13'!E62+'[1]14'!E62+'[1]15'!E62+'[1]16'!E62+'[1]17'!E62+'[1]18'!E62+'[1]19'!E62+'[1]20'!E62+'[1]21'!E62+'[1]22'!E62+'[1]23'!E62+'[1]24'!E62+'[1]25'!E62+'[1]26'!E62+'[1]27'!E62+'[1]28'!E62+'[1]29'!E62+'[1]30'!E62+'[1]31'!E62</f>
        <v>0</v>
      </c>
      <c r="F62" s="36">
        <f>'[1]01'!F62+'[1]02'!F62+'[1]03'!F62+'[1]04'!F62+'[1]05'!F62+'[1]06'!F62+'[1]07'!F62+'[1]08'!F62+'[1]09'!F62+'[1]10'!F62+'[1]11'!F62+'[1]12'!F62+'[1]13'!F62+'[1]14'!F62+'[1]15'!F62+'[1]16'!F62+'[1]17'!F62+'[1]18'!F62+'[1]19'!F62+'[1]20'!F62+'[1]21'!F62+'[1]22'!F62+'[1]23'!F62+'[1]24'!F62+'[1]25'!F62+'[1]26'!F62+'[1]27'!F62+'[1]28'!F62+'[1]29'!F62+'[1]30'!F62+'[1]31'!F62</f>
        <v>0</v>
      </c>
      <c r="G62" s="36">
        <f>'[1]01'!G62+'[1]02'!G62+'[1]03'!G62+'[1]04'!G62+'[1]05'!G62+'[1]06'!G62+'[1]07'!G62+'[1]08'!G62+'[1]09'!G62+'[1]10'!G62+'[1]11'!G62+'[1]12'!G62+'[1]13'!G62+'[1]14'!G62+'[1]15'!G62+'[1]16'!G62+'[1]17'!G62+'[1]18'!G62+'[1]19'!G62+'[1]20'!G62+'[1]21'!G62+'[1]22'!G62+'[1]23'!G62+'[1]24'!G62+'[1]25'!G62+'[1]26'!G62+'[1]27'!G62+'[1]28'!G62+'[1]29'!G62+'[1]30'!G62+'[1]31'!G62</f>
        <v>0</v>
      </c>
      <c r="H62" s="36">
        <f>'[1]01'!H62+'[1]02'!H62+'[1]03'!H62+'[1]04'!H62+'[1]05'!H62+'[1]06'!H62+'[1]07'!H62+'[1]08'!H62+'[1]09'!H62+'[1]10'!H62+'[1]11'!H62+'[1]12'!H62+'[1]13'!H62+'[1]14'!H62+'[1]15'!H62+'[1]16'!H62+'[1]17'!H62+'[1]18'!H62+'[1]19'!H62+'[1]20'!H62+'[1]21'!H62+'[1]22'!H62+'[1]23'!H62+'[1]24'!H62+'[1]25'!H62+'[1]26'!H62+'[1]27'!H62+'[1]28'!H62+'[1]29'!H62+'[1]30'!H62+'[1]31'!H62</f>
        <v>0</v>
      </c>
      <c r="I62" s="36">
        <f>'[1]01'!I62+'[1]02'!I62+'[1]03'!I62+'[1]04'!I62+'[1]05'!I62+'[1]06'!I62+'[1]07'!I62+'[1]08'!I62+'[1]09'!I62+'[1]10'!I62+'[1]11'!I62+'[1]12'!I62+'[1]13'!I62+'[1]14'!I62+'[1]15'!I62+'[1]16'!I62+'[1]17'!I62+'[1]18'!I62+'[1]19'!I62+'[1]20'!I62+'[1]21'!I62+'[1]22'!I62+'[1]23'!I62+'[1]24'!I62+'[1]25'!I62+'[1]26'!I62+'[1]27'!I62+'[1]28'!I62+'[1]29'!I62+'[1]30'!I62+'[1]31'!I62</f>
        <v>0</v>
      </c>
      <c r="J62" s="36">
        <f>'[1]01'!J62+'[1]02'!J62+'[1]03'!J62+'[1]04'!J62+'[1]05'!J62+'[1]06'!J62+'[1]07'!J62+'[1]08'!J62+'[1]09'!J62+'[1]10'!J62+'[1]11'!J62+'[1]12'!J62+'[1]13'!J62+'[1]14'!J62+'[1]15'!J62+'[1]16'!J62+'[1]17'!J62+'[1]18'!J62+'[1]19'!J62+'[1]20'!J62+'[1]21'!J62+'[1]22'!J62+'[1]23'!J62+'[1]24'!J62+'[1]25'!J62+'[1]26'!J62+'[1]27'!J62+'[1]28'!J62+'[1]29'!J62+'[1]30'!J62+'[1]31'!J62</f>
        <v>0</v>
      </c>
      <c r="K62" s="36">
        <f>'[1]01'!K62+'[1]02'!K62+'[1]03'!K62+'[1]04'!K62+'[1]05'!K62+'[1]06'!K62+'[1]07'!K62+'[1]08'!K62+'[1]09'!K62+'[1]10'!K62+'[1]11'!K62+'[1]12'!K62+'[1]13'!K62+'[1]14'!K62+'[1]15'!K62+'[1]16'!K62+'[1]17'!K62+'[1]18'!K62+'[1]19'!K62+'[1]20'!K62+'[1]21'!K62+'[1]22'!K62+'[1]23'!K62+'[1]24'!K62+'[1]25'!K62+'[1]26'!K62+'[1]27'!K62+'[1]28'!K62+'[1]29'!K62+'[1]30'!K62+'[1]31'!K62</f>
        <v>0</v>
      </c>
      <c r="L62" s="36">
        <f>'[1]01'!L62+'[1]02'!L62+'[1]03'!L62+'[1]04'!L62+'[1]05'!L62+'[1]06'!L62+'[1]07'!L62+'[1]08'!L62+'[1]09'!L62+'[1]10'!L62+'[1]11'!L62+'[1]12'!L62+'[1]13'!L62+'[1]14'!L62+'[1]15'!L62+'[1]16'!L62+'[1]17'!L62+'[1]18'!L62+'[1]19'!L62+'[1]20'!L62+'[1]21'!L62+'[1]22'!L62+'[1]23'!L62+'[1]24'!L62+'[1]25'!L62+'[1]26'!L62+'[1]27'!L62+'[1]28'!L62+'[1]29'!L62+'[1]30'!L62+'[1]31'!L62</f>
        <v>0</v>
      </c>
      <c r="M62" s="36">
        <f>'[1]01'!M62+'[1]02'!M62+'[1]03'!M62+'[1]04'!M62+'[1]05'!M62+'[1]06'!M62+'[1]07'!M62+'[1]08'!M62+'[1]09'!M62+'[1]10'!M62+'[1]11'!M62+'[1]12'!M62+'[1]13'!M62+'[1]14'!M62+'[1]15'!M62+'[1]16'!M62+'[1]17'!M62+'[1]18'!M62+'[1]19'!M62+'[1]20'!M62+'[1]21'!M62+'[1]22'!M62+'[1]23'!M62+'[1]24'!M62+'[1]25'!M62+'[1]26'!M62+'[1]27'!M62+'[1]28'!M62+'[1]29'!M62+'[1]30'!M62+'[1]31'!M62</f>
        <v>0</v>
      </c>
      <c r="N62" s="36">
        <f>'[1]01'!N62+'[1]02'!N62+'[1]03'!N62+'[1]04'!N62+'[1]05'!N62+'[1]06'!N62+'[1]07'!N62+'[1]08'!N62+'[1]09'!N62+'[1]10'!N62+'[1]11'!N62+'[1]12'!N62+'[1]13'!N62+'[1]14'!N62+'[1]15'!N62+'[1]16'!N62+'[1]17'!N62+'[1]18'!N62+'[1]19'!N62+'[1]20'!N62+'[1]21'!N62+'[1]22'!N62+'[1]23'!N62+'[1]24'!N62+'[1]25'!N62+'[1]26'!N62+'[1]27'!N62+'[1]28'!N62+'[1]29'!N62+'[1]30'!N62+'[1]31'!N62</f>
        <v>23838824.59</v>
      </c>
      <c r="O62" s="36">
        <f>'[1]01'!O62+'[1]02'!O62+'[1]03'!O62+'[1]04'!O62+'[1]05'!O62+'[1]06'!O62+'[1]07'!O62+'[1]08'!O62+'[1]09'!O62+'[1]10'!O62+'[1]11'!O62+'[1]12'!O62+'[1]13'!O62+'[1]14'!O62+'[1]15'!O62+'[1]16'!O62+'[1]17'!O62+'[1]18'!O62+'[1]19'!O62+'[1]20'!O62+'[1]21'!O62+'[1]22'!O62+'[1]23'!O62+'[1]24'!O62+'[1]25'!O62+'[1]26'!O62+'[1]27'!O62+'[1]28'!O62+'[1]29'!O62+'[1]30'!O62+'[1]31'!O62</f>
        <v>0</v>
      </c>
      <c r="P62" s="36">
        <f>'[1]01'!P62+'[1]02'!P62+'[1]03'!P62+'[1]04'!P62+'[1]05'!P62+'[1]06'!P62+'[1]07'!P62+'[1]08'!P62+'[1]09'!P62+'[1]10'!P62+'[1]11'!P62+'[1]12'!P62+'[1]13'!P62+'[1]14'!P62+'[1]15'!P62+'[1]16'!P62+'[1]17'!P62+'[1]18'!P62+'[1]19'!P62+'[1]20'!P62+'[1]21'!P62+'[1]22'!P62+'[1]23'!P62+'[1]24'!P62+'[1]25'!P62+'[1]26'!P62+'[1]27'!P62+'[1]28'!P62+'[1]29'!P62+'[1]30'!P62+'[1]31'!P62</f>
        <v>0</v>
      </c>
      <c r="Q62" s="36">
        <f>'[1]02'!Q62+'[1]09'!Q62+'[1]13'!Q62</f>
        <v>0</v>
      </c>
      <c r="R62" s="39">
        <f t="shared" si="14"/>
        <v>23838824.59</v>
      </c>
      <c r="T62"/>
      <c r="AA62"/>
    </row>
    <row r="63" spans="1:28" ht="18.75" customHeight="1">
      <c r="A63" s="17" t="s">
        <v>83</v>
      </c>
      <c r="B63" s="36">
        <f>'[1]01'!B63+'[1]02'!B63+'[1]03'!B63+'[1]04'!B63+'[1]05'!B63+'[1]06'!B63+'[1]07'!B63+'[1]08'!B63+'[1]09'!B63+'[1]10'!B63+'[1]11'!B63+'[1]12'!B63+'[1]13'!B63+'[1]14'!B63+'[1]15'!B63+'[1]16'!B63+'[1]17'!B63+'[1]18'!B63+'[1]19'!B63+'[1]20'!B63+'[1]21'!B63+'[1]22'!B63+'[1]23'!B63+'[1]24'!B63+'[1]25'!B63+'[1]26'!B63+'[1]27'!B63+'[1]28'!B63+'[1]29'!B63+'[1]30'!B63+'[1]31'!B63</f>
        <v>0</v>
      </c>
      <c r="C63" s="36">
        <f>'[1]01'!C63+'[1]02'!C63+'[1]03'!C63+'[1]04'!C63+'[1]05'!C63+'[1]06'!C63+'[1]07'!C63+'[1]08'!C63+'[1]09'!C63+'[1]10'!C63+'[1]11'!C63+'[1]12'!C63+'[1]13'!C63+'[1]14'!C63+'[1]15'!C63+'[1]16'!C63+'[1]17'!C63+'[1]18'!C63+'[1]19'!C63+'[1]20'!C63+'[1]21'!C63+'[1]22'!C63+'[1]23'!C63+'[1]24'!C63+'[1]25'!C63+'[1]26'!C63+'[1]27'!C63+'[1]28'!C63+'[1]29'!C63+'[1]30'!C63+'[1]31'!C63</f>
        <v>0</v>
      </c>
      <c r="D63" s="36">
        <f>'[1]01'!D63+'[1]02'!D63+'[1]03'!D63+'[1]04'!D63+'[1]05'!D63+'[1]06'!D63+'[1]07'!D63+'[1]08'!D63+'[1]09'!D63+'[1]10'!D63+'[1]11'!D63+'[1]12'!D63+'[1]13'!D63+'[1]14'!D63+'[1]15'!D63+'[1]16'!D63+'[1]17'!D63+'[1]18'!D63+'[1]19'!D63+'[1]20'!D63+'[1]21'!D63+'[1]22'!D63+'[1]23'!D63+'[1]24'!D63+'[1]25'!D63+'[1]26'!D63+'[1]27'!D63+'[1]28'!D63+'[1]29'!D63+'[1]30'!D63+'[1]31'!D63</f>
        <v>0</v>
      </c>
      <c r="E63" s="36">
        <f>'[1]01'!E63+'[1]02'!E63+'[1]03'!E63+'[1]04'!E63+'[1]05'!E63+'[1]06'!E63+'[1]07'!E63+'[1]08'!E63+'[1]09'!E63+'[1]10'!E63+'[1]11'!E63+'[1]12'!E63+'[1]13'!E63+'[1]14'!E63+'[1]15'!E63+'[1]16'!E63+'[1]17'!E63+'[1]18'!E63+'[1]19'!E63+'[1]20'!E63+'[1]21'!E63+'[1]22'!E63+'[1]23'!E63+'[1]24'!E63+'[1]25'!E63+'[1]26'!E63+'[1]27'!E63+'[1]28'!E63+'[1]29'!E63+'[1]30'!E63+'[1]31'!E63</f>
        <v>0</v>
      </c>
      <c r="F63" s="36">
        <f>'[1]01'!F63+'[1]02'!F63+'[1]03'!F63+'[1]04'!F63+'[1]05'!F63+'[1]06'!F63+'[1]07'!F63+'[1]08'!F63+'[1]09'!F63+'[1]10'!F63+'[1]11'!F63+'[1]12'!F63+'[1]13'!F63+'[1]14'!F63+'[1]15'!F63+'[1]16'!F63+'[1]17'!F63+'[1]18'!F63+'[1]19'!F63+'[1]20'!F63+'[1]21'!F63+'[1]22'!F63+'[1]23'!F63+'[1]24'!F63+'[1]25'!F63+'[1]26'!F63+'[1]27'!F63+'[1]28'!F63+'[1]29'!F63+'[1]30'!F63+'[1]31'!F63</f>
        <v>0</v>
      </c>
      <c r="G63" s="36">
        <f>'[1]01'!G63+'[1]02'!G63+'[1]03'!G63+'[1]04'!G63+'[1]05'!G63+'[1]06'!G63+'[1]07'!G63+'[1]08'!G63+'[1]09'!G63+'[1]10'!G63+'[1]11'!G63+'[1]12'!G63+'[1]13'!G63+'[1]14'!G63+'[1]15'!G63+'[1]16'!G63+'[1]17'!G63+'[1]18'!G63+'[1]19'!G63+'[1]20'!G63+'[1]21'!G63+'[1]22'!G63+'[1]23'!G63+'[1]24'!G63+'[1]25'!G63+'[1]26'!G63+'[1]27'!G63+'[1]28'!G63+'[1]29'!G63+'[1]30'!G63+'[1]31'!G63</f>
        <v>0</v>
      </c>
      <c r="H63" s="36">
        <f>'[1]01'!H63+'[1]02'!H63+'[1]03'!H63+'[1]04'!H63+'[1]05'!H63+'[1]06'!H63+'[1]07'!H63+'[1]08'!H63+'[1]09'!H63+'[1]10'!H63+'[1]11'!H63+'[1]12'!H63+'[1]13'!H63+'[1]14'!H63+'[1]15'!H63+'[1]16'!H63+'[1]17'!H63+'[1]18'!H63+'[1]19'!H63+'[1]20'!H63+'[1]21'!H63+'[1]22'!H63+'[1]23'!H63+'[1]24'!H63+'[1]25'!H63+'[1]26'!H63+'[1]27'!H63+'[1]28'!H63+'[1]29'!H63+'[1]30'!H63+'[1]31'!H63</f>
        <v>0</v>
      </c>
      <c r="I63" s="36">
        <f>'[1]01'!I63+'[1]02'!I63+'[1]03'!I63+'[1]04'!I63+'[1]05'!I63+'[1]06'!I63+'[1]07'!I63+'[1]08'!I63+'[1]09'!I63+'[1]10'!I63+'[1]11'!I63+'[1]12'!I63+'[1]13'!I63+'[1]14'!I63+'[1]15'!I63+'[1]16'!I63+'[1]17'!I63+'[1]18'!I63+'[1]19'!I63+'[1]20'!I63+'[1]21'!I63+'[1]22'!I63+'[1]23'!I63+'[1]24'!I63+'[1]25'!I63+'[1]26'!I63+'[1]27'!I63+'[1]28'!I63+'[1]29'!I63+'[1]30'!I63+'[1]31'!I63</f>
        <v>0</v>
      </c>
      <c r="J63" s="36">
        <f>'[1]01'!J63+'[1]02'!J63+'[1]03'!J63+'[1]04'!J63+'[1]05'!J63+'[1]06'!J63+'[1]07'!J63+'[1]08'!J63+'[1]09'!J63+'[1]10'!J63+'[1]11'!J63+'[1]12'!J63+'[1]13'!J63+'[1]14'!J63+'[1]15'!J63+'[1]16'!J63+'[1]17'!J63+'[1]18'!J63+'[1]19'!J63+'[1]20'!J63+'[1]21'!J63+'[1]22'!J63+'[1]23'!J63+'[1]24'!J63+'[1]25'!J63+'[1]26'!J63+'[1]27'!J63+'[1]28'!J63+'[1]29'!J63+'[1]30'!J63+'[1]31'!J63</f>
        <v>0</v>
      </c>
      <c r="K63" s="36">
        <f>'[1]01'!K63+'[1]02'!K63+'[1]03'!K63+'[1]04'!K63+'[1]05'!K63+'[1]06'!K63+'[1]07'!K63+'[1]08'!K63+'[1]09'!K63+'[1]10'!K63+'[1]11'!K63+'[1]12'!K63+'[1]13'!K63+'[1]14'!K63+'[1]15'!K63+'[1]16'!K63+'[1]17'!K63+'[1]18'!K63+'[1]19'!K63+'[1]20'!K63+'[1]21'!K63+'[1]22'!K63+'[1]23'!K63+'[1]24'!K63+'[1]25'!K63+'[1]26'!K63+'[1]27'!K63+'[1]28'!K63+'[1]29'!K63+'[1]30'!K63+'[1]31'!K63</f>
        <v>0</v>
      </c>
      <c r="L63" s="36">
        <f>'[1]01'!L63+'[1]02'!L63+'[1]03'!L63+'[1]04'!L63+'[1]05'!L63+'[1]06'!L63+'[1]07'!L63+'[1]08'!L63+'[1]09'!L63+'[1]10'!L63+'[1]11'!L63+'[1]12'!L63+'[1]13'!L63+'[1]14'!L63+'[1]15'!L63+'[1]16'!L63+'[1]17'!L63+'[1]18'!L63+'[1]19'!L63+'[1]20'!L63+'[1]21'!L63+'[1]22'!L63+'[1]23'!L63+'[1]24'!L63+'[1]25'!L63+'[1]26'!L63+'[1]27'!L63+'[1]28'!L63+'[1]29'!L63+'[1]30'!L63+'[1]31'!L63</f>
        <v>0</v>
      </c>
      <c r="M63" s="36">
        <f>'[1]01'!M63+'[1]02'!M63+'[1]03'!M63+'[1]04'!M63+'[1]05'!M63+'[1]06'!M63+'[1]07'!M63+'[1]08'!M63+'[1]09'!M63+'[1]10'!M63+'[1]11'!M63+'[1]12'!M63+'[1]13'!M63+'[1]14'!M63+'[1]15'!M63+'[1]16'!M63+'[1]17'!M63+'[1]18'!M63+'[1]19'!M63+'[1]20'!M63+'[1]21'!M63+'[1]22'!M63+'[1]23'!M63+'[1]24'!M63+'[1]25'!M63+'[1]26'!M63+'[1]27'!M63+'[1]28'!M63+'[1]29'!M63+'[1]30'!M63+'[1]31'!M63</f>
        <v>0</v>
      </c>
      <c r="N63" s="36">
        <f>'[1]01'!N63+'[1]02'!N63+'[1]03'!N63+'[1]04'!N63+'[1]05'!N63+'[1]06'!N63+'[1]07'!N63+'[1]08'!N63+'[1]09'!N63+'[1]10'!N63+'[1]11'!N63+'[1]12'!N63+'[1]13'!N63+'[1]14'!N63+'[1]15'!N63+'[1]16'!N63+'[1]17'!N63+'[1]18'!N63+'[1]19'!N63+'[1]20'!N63+'[1]21'!N63+'[1]22'!N63+'[1]23'!N63+'[1]24'!N63+'[1]25'!N63+'[1]26'!N63+'[1]27'!N63+'[1]28'!N63+'[1]29'!N63+'[1]30'!N63+'[1]31'!N63</f>
        <v>0</v>
      </c>
      <c r="O63" s="36">
        <f>'[1]01'!O63+'[1]02'!O63+'[1]03'!O63+'[1]04'!O63+'[1]05'!O63+'[1]06'!O63+'[1]07'!O63+'[1]08'!O63+'[1]09'!O63+'[1]10'!O63+'[1]11'!O63+'[1]12'!O63+'[1]13'!O63+'[1]14'!O63+'[1]15'!O63+'[1]16'!O63+'[1]17'!O63+'[1]18'!O63+'[1]19'!O63+'[1]20'!O63+'[1]21'!O63+'[1]22'!O63+'[1]23'!O63+'[1]24'!O63+'[1]25'!O63+'[1]26'!O63+'[1]27'!O63+'[1]28'!O63+'[1]29'!O63+'[1]30'!O63+'[1]31'!O63</f>
        <v>11994463.6</v>
      </c>
      <c r="P63" s="36">
        <f>'[1]01'!P63+'[1]02'!P63+'[1]03'!P63+'[1]04'!P63+'[1]05'!P63+'[1]06'!P63+'[1]07'!P63+'[1]08'!P63+'[1]09'!P63+'[1]10'!P63+'[1]11'!P63+'[1]12'!P63+'[1]13'!P63+'[1]14'!P63+'[1]15'!P63+'[1]16'!P63+'[1]17'!P63+'[1]18'!P63+'[1]19'!P63+'[1]20'!P63+'[1]21'!P63+'[1]22'!P63+'[1]23'!P63+'[1]24'!P63+'[1]25'!P63+'[1]26'!P63+'[1]27'!P63+'[1]28'!P63+'[1]29'!P63+'[1]30'!P63+'[1]31'!P63</f>
        <v>0</v>
      </c>
      <c r="Q63" s="36">
        <f>'[1]02'!Q63+'[1]09'!Q63+'[1]13'!Q63</f>
        <v>0</v>
      </c>
      <c r="R63" s="39">
        <f t="shared" si="14"/>
        <v>11994463.6</v>
      </c>
      <c r="U63"/>
      <c r="AB63"/>
    </row>
    <row r="64" spans="1:29" ht="18.75" customHeight="1">
      <c r="A64" s="17" t="s">
        <v>84</v>
      </c>
      <c r="B64" s="36">
        <f>'[1]01'!B64+'[1]02'!B64+'[1]03'!B64+'[1]04'!B64+'[1]05'!B64+'[1]06'!B64+'[1]07'!B64+'[1]08'!B64+'[1]09'!B64+'[1]10'!B64+'[1]11'!B64+'[1]12'!B64+'[1]13'!B64+'[1]14'!B64+'[1]15'!B64+'[1]16'!B64+'[1]17'!B64+'[1]18'!B64+'[1]19'!B64+'[1]20'!B64+'[1]21'!B64+'[1]22'!B64+'[1]23'!B64+'[1]24'!B64+'[1]25'!B64+'[1]26'!B64+'[1]27'!B64+'[1]28'!B64+'[1]29'!B64+'[1]30'!B64+'[1]31'!B64</f>
        <v>0</v>
      </c>
      <c r="C64" s="36">
        <f>'[1]01'!C64+'[1]02'!C64+'[1]03'!C64+'[1]04'!C64+'[1]05'!C64+'[1]06'!C64+'[1]07'!C64+'[1]08'!C64+'[1]09'!C64+'[1]10'!C64+'[1]11'!C64+'[1]12'!C64+'[1]13'!C64+'[1]14'!C64+'[1]15'!C64+'[1]16'!C64+'[1]17'!C64+'[1]18'!C64+'[1]19'!C64+'[1]20'!C64+'[1]21'!C64+'[1]22'!C64+'[1]23'!C64+'[1]24'!C64+'[1]25'!C64+'[1]26'!C64+'[1]27'!C64+'[1]28'!C64+'[1]29'!C64+'[1]30'!C64+'[1]31'!C64</f>
        <v>0</v>
      </c>
      <c r="D64" s="36">
        <f>'[1]01'!D64+'[1]02'!D64+'[1]03'!D64+'[1]04'!D64+'[1]05'!D64+'[1]06'!D64+'[1]07'!D64+'[1]08'!D64+'[1]09'!D64+'[1]10'!D64+'[1]11'!D64+'[1]12'!D64+'[1]13'!D64+'[1]14'!D64+'[1]15'!D64+'[1]16'!D64+'[1]17'!D64+'[1]18'!D64+'[1]19'!D64+'[1]20'!D64+'[1]21'!D64+'[1]22'!D64+'[1]23'!D64+'[1]24'!D64+'[1]25'!D64+'[1]26'!D64+'[1]27'!D64+'[1]28'!D64+'[1]29'!D64+'[1]30'!D64+'[1]31'!D64</f>
        <v>0</v>
      </c>
      <c r="E64" s="36">
        <f>'[1]01'!E64+'[1]02'!E64+'[1]03'!E64+'[1]04'!E64+'[1]05'!E64+'[1]06'!E64+'[1]07'!E64+'[1]08'!E64+'[1]09'!E64+'[1]10'!E64+'[1]11'!E64+'[1]12'!E64+'[1]13'!E64+'[1]14'!E64+'[1]15'!E64+'[1]16'!E64+'[1]17'!E64+'[1]18'!E64+'[1]19'!E64+'[1]20'!E64+'[1]21'!E64+'[1]22'!E64+'[1]23'!E64+'[1]24'!E64+'[1]25'!E64+'[1]26'!E64+'[1]27'!E64+'[1]28'!E64+'[1]29'!E64+'[1]30'!E64+'[1]31'!E64</f>
        <v>0</v>
      </c>
      <c r="F64" s="36">
        <f>'[1]01'!F64+'[1]02'!F64+'[1]03'!F64+'[1]04'!F64+'[1]05'!F64+'[1]06'!F64+'[1]07'!F64+'[1]08'!F64+'[1]09'!F64+'[1]10'!F64+'[1]11'!F64+'[1]12'!F64+'[1]13'!F64+'[1]14'!F64+'[1]15'!F64+'[1]16'!F64+'[1]17'!F64+'[1]18'!F64+'[1]19'!F64+'[1]20'!F64+'[1]21'!F64+'[1]22'!F64+'[1]23'!F64+'[1]24'!F64+'[1]25'!F64+'[1]26'!F64+'[1]27'!F64+'[1]28'!F64+'[1]29'!F64+'[1]30'!F64+'[1]31'!F64</f>
        <v>0</v>
      </c>
      <c r="G64" s="36">
        <f>'[1]01'!G64+'[1]02'!G64+'[1]03'!G64+'[1]04'!G64+'[1]05'!G64+'[1]06'!G64+'[1]07'!G64+'[1]08'!G64+'[1]09'!G64+'[1]10'!G64+'[1]11'!G64+'[1]12'!G64+'[1]13'!G64+'[1]14'!G64+'[1]15'!G64+'[1]16'!G64+'[1]17'!G64+'[1]18'!G64+'[1]19'!G64+'[1]20'!G64+'[1]21'!G64+'[1]22'!G64+'[1]23'!G64+'[1]24'!G64+'[1]25'!G64+'[1]26'!G64+'[1]27'!G64+'[1]28'!G64+'[1]29'!G64+'[1]30'!G64+'[1]31'!G64</f>
        <v>0</v>
      </c>
      <c r="H64" s="36">
        <f>'[1]01'!H64+'[1]02'!H64+'[1]03'!H64+'[1]04'!H64+'[1]05'!H64+'[1]06'!H64+'[1]07'!H64+'[1]08'!H64+'[1]09'!H64+'[1]10'!H64+'[1]11'!H64+'[1]12'!H64+'[1]13'!H64+'[1]14'!H64+'[1]15'!H64+'[1]16'!H64+'[1]17'!H64+'[1]18'!H64+'[1]19'!H64+'[1]20'!H64+'[1]21'!H64+'[1]22'!H64+'[1]23'!H64+'[1]24'!H64+'[1]25'!H64+'[1]26'!H64+'[1]27'!H64+'[1]28'!H64+'[1]29'!H64+'[1]30'!H64+'[1]31'!H64</f>
        <v>0</v>
      </c>
      <c r="I64" s="36">
        <f>'[1]01'!I64+'[1]02'!I64+'[1]03'!I64+'[1]04'!I64+'[1]05'!I64+'[1]06'!I64+'[1]07'!I64+'[1]08'!I64+'[1]09'!I64+'[1]10'!I64+'[1]11'!I64+'[1]12'!I64+'[1]13'!I64+'[1]14'!I64+'[1]15'!I64+'[1]16'!I64+'[1]17'!I64+'[1]18'!I64+'[1]19'!I64+'[1]20'!I64+'[1]21'!I64+'[1]22'!I64+'[1]23'!I64+'[1]24'!I64+'[1]25'!I64+'[1]26'!I64+'[1]27'!I64+'[1]28'!I64+'[1]29'!I64+'[1]30'!I64+'[1]31'!I64</f>
        <v>0</v>
      </c>
      <c r="J64" s="36">
        <f>'[1]01'!J64+'[1]02'!J64+'[1]03'!J64+'[1]04'!J64+'[1]05'!J64+'[1]06'!J64+'[1]07'!J64+'[1]08'!J64+'[1]09'!J64+'[1]10'!J64+'[1]11'!J64+'[1]12'!J64+'[1]13'!J64+'[1]14'!J64+'[1]15'!J64+'[1]16'!J64+'[1]17'!J64+'[1]18'!J64+'[1]19'!J64+'[1]20'!J64+'[1]21'!J64+'[1]22'!J64+'[1]23'!J64+'[1]24'!J64+'[1]25'!J64+'[1]26'!J64+'[1]27'!J64+'[1]28'!J64+'[1]29'!J64+'[1]30'!J64+'[1]31'!J64</f>
        <v>0</v>
      </c>
      <c r="K64" s="36">
        <f>'[1]01'!K64+'[1]02'!K64+'[1]03'!K64+'[1]04'!K64+'[1]05'!K64+'[1]06'!K64+'[1]07'!K64+'[1]08'!K64+'[1]09'!K64+'[1]10'!K64+'[1]11'!K64+'[1]12'!K64+'[1]13'!K64+'[1]14'!K64+'[1]15'!K64+'[1]16'!K64+'[1]17'!K64+'[1]18'!K64+'[1]19'!K64+'[1]20'!K64+'[1]21'!K64+'[1]22'!K64+'[1]23'!K64+'[1]24'!K64+'[1]25'!K64+'[1]26'!K64+'[1]27'!K64+'[1]28'!K64+'[1]29'!K64+'[1]30'!K64+'[1]31'!K64</f>
        <v>0</v>
      </c>
      <c r="L64" s="36">
        <f>'[1]01'!L64+'[1]02'!L64+'[1]03'!L64+'[1]04'!L64+'[1]05'!L64+'[1]06'!L64+'[1]07'!L64+'[1]08'!L64+'[1]09'!L64+'[1]10'!L64+'[1]11'!L64+'[1]12'!L64+'[1]13'!L64+'[1]14'!L64+'[1]15'!L64+'[1]16'!L64+'[1]17'!L64+'[1]18'!L64+'[1]19'!L64+'[1]20'!L64+'[1]21'!L64+'[1]22'!L64+'[1]23'!L64+'[1]24'!L64+'[1]25'!L64+'[1]26'!L64+'[1]27'!L64+'[1]28'!L64+'[1]29'!L64+'[1]30'!L64+'[1]31'!L64</f>
        <v>0</v>
      </c>
      <c r="M64" s="36">
        <f>'[1]01'!M64+'[1]02'!M64+'[1]03'!M64+'[1]04'!M64+'[1]05'!M64+'[1]06'!M64+'[1]07'!M64+'[1]08'!M64+'[1]09'!M64+'[1]10'!M64+'[1]11'!M64+'[1]12'!M64+'[1]13'!M64+'[1]14'!M64+'[1]15'!M64+'[1]16'!M64+'[1]17'!M64+'[1]18'!M64+'[1]19'!M64+'[1]20'!M64+'[1]21'!M64+'[1]22'!M64+'[1]23'!M64+'[1]24'!M64+'[1]25'!M64+'[1]26'!M64+'[1]27'!M64+'[1]28'!M64+'[1]29'!M64+'[1]30'!M64+'[1]31'!M64</f>
        <v>0</v>
      </c>
      <c r="N64" s="36">
        <f>'[1]01'!N64+'[1]02'!N64+'[1]03'!N64+'[1]04'!N64+'[1]05'!N64+'[1]06'!N64+'[1]07'!N64+'[1]08'!N64+'[1]09'!N64+'[1]10'!N64+'[1]11'!N64+'[1]12'!N64+'[1]13'!N64+'[1]14'!N64+'[1]15'!N64+'[1]16'!N64+'[1]17'!N64+'[1]18'!N64+'[1]19'!N64+'[1]20'!N64+'[1]21'!N64+'[1]22'!N64+'[1]23'!N64+'[1]24'!N64+'[1]25'!N64+'[1]26'!N64+'[1]27'!N64+'[1]28'!N64+'[1]29'!N64+'[1]30'!N64+'[1]31'!N64</f>
        <v>0</v>
      </c>
      <c r="O64" s="36">
        <f>'[1]01'!O64+'[1]02'!O64+'[1]03'!O64+'[1]04'!O64+'[1]05'!O64+'[1]06'!O64+'[1]07'!O64+'[1]08'!O64+'[1]09'!O64+'[1]10'!O64+'[1]11'!O64+'[1]12'!O64+'[1]13'!O64+'[1]14'!O64+'[1]15'!O64+'[1]16'!O64+'[1]17'!O64+'[1]18'!O64+'[1]19'!O64+'[1]20'!O64+'[1]21'!O64+'[1]22'!O64+'[1]23'!O64+'[1]24'!O64+'[1]25'!O64+'[1]26'!O64+'[1]27'!O64+'[1]28'!O64+'[1]29'!O64+'[1]30'!O64+'[1]31'!O64</f>
        <v>0</v>
      </c>
      <c r="P64" s="36">
        <f>'[1]01'!P64+'[1]02'!P64+'[1]03'!P64+'[1]04'!P64+'[1]05'!P64+'[1]06'!P64+'[1]07'!P64+'[1]08'!P64+'[1]09'!P64+'[1]10'!P64+'[1]11'!P64+'[1]12'!P64+'[1]13'!P64+'[1]14'!P64+'[1]15'!P64+'[1]16'!P64+'[1]17'!P64+'[1]18'!P64+'[1]19'!P64+'[1]20'!P64+'[1]21'!P64+'[1]22'!P64+'[1]23'!P64+'[1]24'!P64+'[1]25'!P64+'[1]26'!P64+'[1]27'!P64+'[1]28'!P64+'[1]29'!P64+'[1]30'!P64+'[1]31'!P64</f>
        <v>6592561.53</v>
      </c>
      <c r="Q64" s="36">
        <f>'[1]02'!Q64+'[1]09'!Q64+'[1]13'!Q64</f>
        <v>0</v>
      </c>
      <c r="R64" s="39">
        <f t="shared" si="14"/>
        <v>6592561.53</v>
      </c>
      <c r="S64"/>
      <c r="V64"/>
      <c r="AC64"/>
    </row>
    <row r="65" spans="1:29" ht="18.75" customHeight="1">
      <c r="A65" s="17" t="s">
        <v>85</v>
      </c>
      <c r="B65" s="36">
        <f>'[1]01'!B65+'[1]02'!B65+'[1]03'!B65+'[1]04'!B65+'[1]05'!B65+'[1]06'!B65+'[1]07'!B65+'[1]08'!B65+'[1]09'!B65+'[1]10'!B65+'[1]11'!B65+'[1]12'!B65+'[1]13'!B65+'[1]14'!B65+'[1]15'!B65+'[1]16'!B65+'[1]17'!B65+'[1]18'!B65+'[1]19'!B65+'[1]20'!B65+'[1]21'!B65+'[1]22'!B65+'[1]23'!B65+'[1]24'!B65+'[1]25'!B65+'[1]26'!B65+'[1]27'!B65+'[1]28'!B65+'[1]29'!B65+'[1]30'!B65+'[1]31'!B65</f>
        <v>0</v>
      </c>
      <c r="C65" s="36">
        <f>'[1]01'!C65+'[1]02'!C65+'[1]03'!C65+'[1]04'!C65+'[1]05'!C65+'[1]06'!C65+'[1]07'!C65+'[1]08'!C65+'[1]09'!C65+'[1]10'!C65+'[1]11'!C65+'[1]12'!C65+'[1]13'!C65+'[1]14'!C65+'[1]15'!C65+'[1]16'!C65+'[1]17'!C65+'[1]18'!C65+'[1]19'!C65+'[1]20'!C65+'[1]21'!C65+'[1]22'!C65+'[1]23'!C65+'[1]24'!C65+'[1]25'!C65+'[1]26'!C65+'[1]27'!C65+'[1]28'!C65+'[1]29'!C65+'[1]30'!C65+'[1]31'!C65</f>
        <v>0</v>
      </c>
      <c r="D65" s="36">
        <f>'[1]01'!D65+'[1]02'!D65+'[1]03'!D65+'[1]04'!D65+'[1]05'!D65+'[1]06'!D65+'[1]07'!D65+'[1]08'!D65+'[1]09'!D65+'[1]10'!D65+'[1]11'!D65+'[1]12'!D65+'[1]13'!D65+'[1]14'!D65+'[1]15'!D65+'[1]16'!D65+'[1]17'!D65+'[1]18'!D65+'[1]19'!D65+'[1]20'!D65+'[1]21'!D65+'[1]22'!D65+'[1]23'!D65+'[1]24'!D65+'[1]25'!D65+'[1]26'!D65+'[1]27'!D65+'[1]28'!D65+'[1]29'!D65+'[1]30'!D65+'[1]31'!D65</f>
        <v>0</v>
      </c>
      <c r="E65" s="36">
        <f>'[1]01'!E65+'[1]02'!E65+'[1]03'!E65+'[1]04'!E65+'[1]05'!E65+'[1]06'!E65+'[1]07'!E65+'[1]08'!E65+'[1]09'!E65+'[1]10'!E65+'[1]11'!E65+'[1]12'!E65+'[1]13'!E65+'[1]14'!E65+'[1]15'!E65+'[1]16'!E65+'[1]17'!E65+'[1]18'!E65+'[1]19'!E65+'[1]20'!E65+'[1]21'!E65+'[1]22'!E65+'[1]23'!E65+'[1]24'!E65+'[1]25'!E65+'[1]26'!E65+'[1]27'!E65+'[1]28'!E65+'[1]29'!E65+'[1]30'!E65+'[1]31'!E65</f>
        <v>0</v>
      </c>
      <c r="F65" s="36">
        <f>'[1]01'!F65+'[1]02'!F65+'[1]03'!F65+'[1]04'!F65+'[1]05'!F65+'[1]06'!F65+'[1]07'!F65+'[1]08'!F65+'[1]09'!F65+'[1]10'!F65+'[1]11'!F65+'[1]12'!F65+'[1]13'!F65+'[1]14'!F65+'[1]15'!F65+'[1]16'!F65+'[1]17'!F65+'[1]18'!F65+'[1]19'!F65+'[1]20'!F65+'[1]21'!F65+'[1]22'!F65+'[1]23'!F65+'[1]24'!F65+'[1]25'!F65+'[1]26'!F65+'[1]27'!F65+'[1]28'!F65+'[1]29'!F65+'[1]30'!F65+'[1]31'!F65</f>
        <v>0</v>
      </c>
      <c r="G65" s="36">
        <f>'[1]01'!G65+'[1]02'!G65+'[1]03'!G65+'[1]04'!G65+'[1]05'!G65+'[1]06'!G65+'[1]07'!G65+'[1]08'!G65+'[1]09'!G65+'[1]10'!G65+'[1]11'!G65+'[1]12'!G65+'[1]13'!G65+'[1]14'!G65+'[1]15'!G65+'[1]16'!G65+'[1]17'!G65+'[1]18'!G65+'[1]19'!G65+'[1]20'!G65+'[1]21'!G65+'[1]22'!G65+'[1]23'!G65+'[1]24'!G65+'[1]25'!G65+'[1]26'!G65+'[1]27'!G65+'[1]28'!G65+'[1]29'!G65+'[1]30'!G65+'[1]31'!G65</f>
        <v>0</v>
      </c>
      <c r="H65" s="36">
        <f>'[1]01'!H65+'[1]02'!H65+'[1]03'!H65+'[1]04'!H65+'[1]05'!H65+'[1]06'!H65+'[1]07'!H65+'[1]08'!H65+'[1]09'!H65+'[1]10'!H65+'[1]11'!H65+'[1]12'!H65+'[1]13'!H65+'[1]14'!H65+'[1]15'!H65+'[1]16'!H65+'[1]17'!H65+'[1]18'!H65+'[1]19'!H65+'[1]20'!H65+'[1]21'!H65+'[1]22'!H65+'[1]23'!H65+'[1]24'!H65+'[1]25'!H65+'[1]26'!H65+'[1]27'!H65+'[1]28'!H65+'[1]29'!H65+'[1]30'!H65+'[1]31'!H65</f>
        <v>0</v>
      </c>
      <c r="I65" s="36">
        <f>'[1]01'!I65+'[1]02'!I65+'[1]03'!I65+'[1]04'!I65+'[1]05'!I65+'[1]06'!I65+'[1]07'!I65+'[1]08'!I65+'[1]09'!I65+'[1]10'!I65+'[1]11'!I65+'[1]12'!I65+'[1]13'!I65+'[1]14'!I65+'[1]15'!I65+'[1]16'!I65+'[1]17'!I65+'[1]18'!I65+'[1]19'!I65+'[1]20'!I65+'[1]21'!I65+'[1]22'!I65+'[1]23'!I65+'[1]24'!I65+'[1]25'!I65+'[1]26'!I65+'[1]27'!I65+'[1]28'!I65+'[1]29'!I65+'[1]30'!I65+'[1]31'!I65</f>
        <v>0</v>
      </c>
      <c r="J65" s="36">
        <f>'[1]01'!J65+'[1]02'!J65+'[1]03'!J65+'[1]04'!J65+'[1]05'!J65+'[1]06'!J65+'[1]07'!J65+'[1]08'!J65+'[1]09'!J65+'[1]10'!J65+'[1]11'!J65+'[1]12'!J65+'[1]13'!J65+'[1]14'!J65+'[1]15'!J65+'[1]16'!J65+'[1]17'!J65+'[1]18'!J65+'[1]19'!J65+'[1]20'!J65+'[1]21'!J65+'[1]22'!J65+'[1]23'!J65+'[1]24'!J65+'[1]25'!J65+'[1]26'!J65+'[1]27'!J65+'[1]28'!J65+'[1]29'!J65+'[1]30'!J65+'[1]31'!J65</f>
        <v>0</v>
      </c>
      <c r="K65" s="36">
        <f>'[1]01'!K65+'[1]02'!K65+'[1]03'!K65+'[1]04'!K65+'[1]05'!K65+'[1]06'!K65+'[1]07'!K65+'[1]08'!K65+'[1]09'!K65+'[1]10'!K65+'[1]11'!K65+'[1]12'!K65+'[1]13'!K65+'[1]14'!K65+'[1]15'!K65+'[1]16'!K65+'[1]17'!K65+'[1]18'!K65+'[1]19'!K65+'[1]20'!K65+'[1]21'!K65+'[1]22'!K65+'[1]23'!K65+'[1]24'!K65+'[1]25'!K65+'[1]26'!K65+'[1]27'!K65+'[1]28'!K65+'[1]29'!K65+'[1]30'!K65+'[1]31'!K65</f>
        <v>0</v>
      </c>
      <c r="L65" s="36">
        <f>'[1]01'!L65+'[1]02'!L65+'[1]03'!L65+'[1]04'!L65+'[1]05'!L65+'[1]06'!L65+'[1]07'!L65+'[1]08'!L65+'[1]09'!L65+'[1]10'!L65+'[1]11'!L65+'[1]12'!L65+'[1]13'!L65+'[1]14'!L65+'[1]15'!L65+'[1]16'!L65+'[1]17'!L65+'[1]18'!L65+'[1]19'!L65+'[1]20'!L65+'[1]21'!L65+'[1]22'!L65+'[1]23'!L65+'[1]24'!L65+'[1]25'!L65+'[1]26'!L65+'[1]27'!L65+'[1]28'!L65+'[1]29'!L65+'[1]30'!L65+'[1]31'!L65</f>
        <v>0</v>
      </c>
      <c r="M65" s="36">
        <f>'[1]01'!M65+'[1]02'!M65+'[1]03'!M65+'[1]04'!M65+'[1]05'!M65+'[1]06'!M65+'[1]07'!M65+'[1]08'!M65+'[1]09'!M65+'[1]10'!M65+'[1]11'!M65+'[1]12'!M65+'[1]13'!M65+'[1]14'!M65+'[1]15'!M65+'[1]16'!M65+'[1]17'!M65+'[1]18'!M65+'[1]19'!M65+'[1]20'!M65+'[1]21'!M65+'[1]22'!M65+'[1]23'!M65+'[1]24'!M65+'[1]25'!M65+'[1]26'!M65+'[1]27'!M65+'[1]28'!M65+'[1]29'!M65+'[1]30'!M65+'[1]31'!M65</f>
        <v>0</v>
      </c>
      <c r="N65" s="36">
        <f>'[1]01'!N65+'[1]02'!N65+'[1]03'!N65+'[1]04'!N65+'[1]05'!N65+'[1]06'!N65+'[1]07'!N65+'[1]08'!N65+'[1]09'!N65+'[1]10'!N65+'[1]11'!N65+'[1]12'!N65+'[1]13'!N65+'[1]14'!N65+'[1]15'!N65+'[1]16'!N65+'[1]17'!N65+'[1]18'!N65+'[1]19'!N65+'[1]20'!N65+'[1]21'!N65+'[1]22'!N65+'[1]23'!N65+'[1]24'!N65+'[1]25'!N65+'[1]26'!N65+'[1]27'!N65+'[1]28'!N65+'[1]29'!N65+'[1]30'!N65+'[1]31'!N65</f>
        <v>0</v>
      </c>
      <c r="O65" s="36">
        <f>'[1]01'!O65+'[1]02'!O65+'[1]03'!O65+'[1]04'!O65+'[1]05'!O65+'[1]06'!O65+'[1]07'!O65+'[1]08'!O65+'[1]09'!O65+'[1]10'!O65+'[1]11'!O65+'[1]12'!O65+'[1]13'!O65+'[1]14'!O65+'[1]15'!O65+'[1]16'!O65+'[1]17'!O65+'[1]18'!O65+'[1]19'!O65+'[1]20'!O65+'[1]21'!O65+'[1]22'!O65+'[1]23'!O65+'[1]24'!O65+'[1]25'!O65+'[1]26'!O65+'[1]27'!O65+'[1]28'!O65+'[1]29'!O65+'[1]30'!O65+'[1]31'!O65</f>
        <v>0</v>
      </c>
      <c r="P65" s="36">
        <f>'[1]01'!P65+'[1]02'!P65+'[1]03'!P65+'[1]04'!P65+'[1]05'!P65+'[1]06'!P65+'[1]07'!P65+'[1]08'!P65+'[1]09'!P65+'[1]10'!P65+'[1]11'!P65+'[1]12'!P65+'[1]13'!P65+'[1]14'!P65+'[1]15'!P65+'[1]16'!P65+'[1]17'!P65+'[1]18'!P65+'[1]19'!P65+'[1]20'!P65+'[1]21'!P65+'[1]22'!P65+'[1]23'!P65+'[1]24'!P65+'[1]25'!P65+'[1]26'!P65+'[1]27'!P65+'[1]28'!P65+'[1]29'!P65+'[1]30'!P65+'[1]31'!P65</f>
        <v>0</v>
      </c>
      <c r="Q65" s="36">
        <f>'[1]02'!Q65+'[1]09'!Q65+'[1]13'!Q65</f>
        <v>0</v>
      </c>
      <c r="R65" s="39">
        <f t="shared" si="14"/>
        <v>0</v>
      </c>
      <c r="S65"/>
      <c r="V65"/>
      <c r="AC65"/>
    </row>
    <row r="66" spans="1:29" ht="18.75" customHeight="1">
      <c r="A66" s="17"/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/>
      <c r="T66"/>
      <c r="U66"/>
      <c r="V66"/>
      <c r="W66"/>
      <c r="X66"/>
      <c r="Y66"/>
      <c r="Z66"/>
      <c r="AA66"/>
      <c r="AB66"/>
      <c r="AC66"/>
    </row>
    <row r="67" spans="1:18" ht="17.25" customHeight="1">
      <c r="A67" s="74"/>
      <c r="B67" s="75">
        <v>0</v>
      </c>
      <c r="C67" s="75">
        <v>0</v>
      </c>
      <c r="D67" s="75">
        <v>0</v>
      </c>
      <c r="E67" s="75">
        <v>0</v>
      </c>
      <c r="F67" s="75">
        <v>0</v>
      </c>
      <c r="G67" s="75">
        <v>0</v>
      </c>
      <c r="H67" s="75">
        <v>0</v>
      </c>
      <c r="I67" s="75">
        <v>0</v>
      </c>
      <c r="J67" s="75">
        <v>0</v>
      </c>
      <c r="K67" s="75">
        <v>0</v>
      </c>
      <c r="L67" s="75">
        <v>0</v>
      </c>
      <c r="M67" s="75">
        <v>0</v>
      </c>
      <c r="N67" s="75">
        <v>0</v>
      </c>
      <c r="O67" s="75"/>
      <c r="P67" s="75"/>
      <c r="Q67" s="75"/>
      <c r="R67" s="75"/>
    </row>
    <row r="68" spans="1:18" ht="15" customHeight="1">
      <c r="A68" s="52"/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4"/>
    </row>
    <row r="69" spans="1:18" ht="18.75" customHeight="1">
      <c r="A69" s="19" t="s">
        <v>86</v>
      </c>
      <c r="B69" s="55">
        <v>0</v>
      </c>
      <c r="C69" s="55">
        <v>0</v>
      </c>
      <c r="D69" s="55">
        <v>0</v>
      </c>
      <c r="E69" s="55">
        <v>0</v>
      </c>
      <c r="F69" s="55">
        <v>0</v>
      </c>
      <c r="G69" s="55">
        <v>0</v>
      </c>
      <c r="H69" s="55">
        <v>0</v>
      </c>
      <c r="I69" s="55">
        <v>0</v>
      </c>
      <c r="J69" s="55">
        <v>0</v>
      </c>
      <c r="K69" s="55">
        <v>0</v>
      </c>
      <c r="L69" s="55">
        <v>0</v>
      </c>
      <c r="M69" s="55">
        <v>0</v>
      </c>
      <c r="N69" s="55">
        <v>0</v>
      </c>
      <c r="O69" s="55">
        <v>0</v>
      </c>
      <c r="P69" s="55">
        <v>0</v>
      </c>
      <c r="Q69" s="55"/>
      <c r="R69" s="39"/>
    </row>
    <row r="70" spans="1:19" ht="18.75" customHeight="1">
      <c r="A70" s="17" t="s">
        <v>87</v>
      </c>
      <c r="B70" s="56">
        <f>B29/B7</f>
        <v>2.2477</v>
      </c>
      <c r="C70" s="56">
        <v>0</v>
      </c>
      <c r="D70" s="56">
        <f>D29/D7</f>
        <v>2.3155</v>
      </c>
      <c r="E70" s="56">
        <v>0</v>
      </c>
      <c r="F70" s="56">
        <v>0</v>
      </c>
      <c r="G70" s="56">
        <v>0</v>
      </c>
      <c r="H70" s="55">
        <v>0</v>
      </c>
      <c r="I70" s="55">
        <v>0</v>
      </c>
      <c r="J70" s="56">
        <v>0</v>
      </c>
      <c r="K70" s="56">
        <v>0</v>
      </c>
      <c r="L70" s="56">
        <v>0</v>
      </c>
      <c r="M70" s="56">
        <v>0</v>
      </c>
      <c r="N70" s="55">
        <v>0</v>
      </c>
      <c r="O70" s="56">
        <v>0</v>
      </c>
      <c r="P70" s="56">
        <v>0</v>
      </c>
      <c r="Q70" s="56"/>
      <c r="R70" s="39"/>
      <c r="S70"/>
    </row>
    <row r="71" spans="1:19" ht="18.75" customHeight="1">
      <c r="A71" s="17" t="s">
        <v>88</v>
      </c>
      <c r="B71" s="56">
        <v>0</v>
      </c>
      <c r="C71" s="56">
        <f>C29/C7</f>
        <v>2.5868000000000007</v>
      </c>
      <c r="D71" s="56">
        <v>0</v>
      </c>
      <c r="E71" s="56">
        <f>E29/E7</f>
        <v>2.7578</v>
      </c>
      <c r="F71" s="56">
        <v>0</v>
      </c>
      <c r="G71" s="56">
        <v>0</v>
      </c>
      <c r="H71" s="55">
        <v>0</v>
      </c>
      <c r="I71" s="55">
        <v>0</v>
      </c>
      <c r="J71" s="56">
        <v>0</v>
      </c>
      <c r="K71" s="56">
        <v>0</v>
      </c>
      <c r="L71" s="56">
        <v>0</v>
      </c>
      <c r="M71" s="56">
        <v>0</v>
      </c>
      <c r="N71" s="55">
        <v>0</v>
      </c>
      <c r="O71" s="56">
        <v>0</v>
      </c>
      <c r="P71" s="56">
        <v>0</v>
      </c>
      <c r="Q71" s="56"/>
      <c r="R71" s="39"/>
      <c r="S71"/>
    </row>
    <row r="72" spans="1:20" ht="18.75" customHeight="1">
      <c r="A72" s="17" t="s">
        <v>89</v>
      </c>
      <c r="B72" s="56">
        <v>0</v>
      </c>
      <c r="C72" s="56">
        <v>0</v>
      </c>
      <c r="D72" s="56">
        <v>0</v>
      </c>
      <c r="E72" s="56">
        <v>0</v>
      </c>
      <c r="F72" s="57">
        <f>(F$29/F$7)</f>
        <v>2.0680000000000005</v>
      </c>
      <c r="G72" s="56">
        <v>0</v>
      </c>
      <c r="H72" s="55">
        <v>0</v>
      </c>
      <c r="I72" s="55">
        <v>0</v>
      </c>
      <c r="J72" s="56">
        <v>0</v>
      </c>
      <c r="K72" s="56">
        <v>0</v>
      </c>
      <c r="L72" s="56">
        <v>0</v>
      </c>
      <c r="M72" s="56">
        <v>0</v>
      </c>
      <c r="N72" s="55">
        <v>0</v>
      </c>
      <c r="O72" s="56">
        <v>0</v>
      </c>
      <c r="P72" s="56">
        <v>0</v>
      </c>
      <c r="Q72" s="56"/>
      <c r="R72" s="34"/>
      <c r="T72"/>
    </row>
    <row r="73" spans="1:21" ht="18.75" customHeight="1">
      <c r="A73" s="17" t="s">
        <v>90</v>
      </c>
      <c r="B73" s="56">
        <v>0</v>
      </c>
      <c r="C73" s="56">
        <v>0</v>
      </c>
      <c r="D73" s="56">
        <v>0</v>
      </c>
      <c r="E73" s="56">
        <v>0</v>
      </c>
      <c r="F73" s="56">
        <v>0</v>
      </c>
      <c r="G73" s="57">
        <f>(G$29/G$7)</f>
        <v>3.121200000000001</v>
      </c>
      <c r="H73" s="55">
        <v>0</v>
      </c>
      <c r="I73" s="55">
        <v>0</v>
      </c>
      <c r="J73" s="56">
        <v>0</v>
      </c>
      <c r="K73" s="56">
        <v>0</v>
      </c>
      <c r="L73" s="56">
        <v>0</v>
      </c>
      <c r="M73" s="56">
        <v>0</v>
      </c>
      <c r="N73" s="55">
        <v>0</v>
      </c>
      <c r="O73" s="56">
        <v>0</v>
      </c>
      <c r="P73" s="56">
        <v>0</v>
      </c>
      <c r="Q73" s="56"/>
      <c r="R73" s="39"/>
      <c r="U73"/>
    </row>
    <row r="74" spans="1:22" ht="18.75" customHeight="1">
      <c r="A74" s="17" t="s">
        <v>91</v>
      </c>
      <c r="B74" s="56">
        <v>0</v>
      </c>
      <c r="C74" s="56">
        <v>0</v>
      </c>
      <c r="D74" s="56">
        <v>0</v>
      </c>
      <c r="E74" s="56">
        <v>0</v>
      </c>
      <c r="F74" s="56">
        <v>0</v>
      </c>
      <c r="G74" s="56">
        <v>0</v>
      </c>
      <c r="H74" s="56">
        <f>(H$29/H$7)</f>
        <v>2.3747</v>
      </c>
      <c r="I74" s="55">
        <v>0</v>
      </c>
      <c r="J74" s="56">
        <v>0</v>
      </c>
      <c r="K74" s="56">
        <v>0</v>
      </c>
      <c r="L74" s="56">
        <v>0</v>
      </c>
      <c r="M74" s="56">
        <v>0</v>
      </c>
      <c r="N74" s="55">
        <v>0</v>
      </c>
      <c r="O74" s="56">
        <v>0</v>
      </c>
      <c r="P74" s="56">
        <v>0</v>
      </c>
      <c r="Q74" s="56"/>
      <c r="R74" s="34"/>
      <c r="V74"/>
    </row>
    <row r="75" spans="1:23" ht="18.75" customHeight="1">
      <c r="A75" s="17" t="s">
        <v>92</v>
      </c>
      <c r="B75" s="56">
        <v>0</v>
      </c>
      <c r="C75" s="56">
        <v>0</v>
      </c>
      <c r="D75" s="56">
        <v>0</v>
      </c>
      <c r="E75" s="56">
        <v>0</v>
      </c>
      <c r="F75" s="56">
        <v>0</v>
      </c>
      <c r="G75" s="56">
        <v>0</v>
      </c>
      <c r="H75" s="55">
        <v>0</v>
      </c>
      <c r="I75" s="56">
        <f>(I$29/I$7)</f>
        <v>1.9578000000000002</v>
      </c>
      <c r="J75" s="56">
        <v>0</v>
      </c>
      <c r="K75" s="56">
        <v>0</v>
      </c>
      <c r="L75" s="56">
        <v>0</v>
      </c>
      <c r="M75" s="56">
        <v>0</v>
      </c>
      <c r="N75" s="55">
        <v>0</v>
      </c>
      <c r="O75" s="56">
        <v>0</v>
      </c>
      <c r="P75" s="56">
        <v>0</v>
      </c>
      <c r="Q75" s="56"/>
      <c r="R75" s="39"/>
      <c r="W75"/>
    </row>
    <row r="76" spans="1:24" ht="18.75" customHeight="1">
      <c r="A76" s="17" t="s">
        <v>93</v>
      </c>
      <c r="B76" s="56">
        <v>0</v>
      </c>
      <c r="C76" s="56">
        <v>0</v>
      </c>
      <c r="D76" s="56">
        <v>0</v>
      </c>
      <c r="E76" s="56">
        <v>0</v>
      </c>
      <c r="F76" s="56">
        <v>0</v>
      </c>
      <c r="G76" s="56">
        <v>0</v>
      </c>
      <c r="H76" s="55">
        <v>0</v>
      </c>
      <c r="I76" s="55">
        <v>0</v>
      </c>
      <c r="J76" s="56">
        <f>J29/J7</f>
        <v>2.505</v>
      </c>
      <c r="K76" s="56">
        <v>0</v>
      </c>
      <c r="L76" s="56">
        <v>0</v>
      </c>
      <c r="M76" s="56">
        <v>0</v>
      </c>
      <c r="N76" s="55">
        <v>0</v>
      </c>
      <c r="O76" s="56">
        <v>0</v>
      </c>
      <c r="P76" s="56">
        <v>0</v>
      </c>
      <c r="Q76" s="56"/>
      <c r="R76" s="39"/>
      <c r="X76"/>
    </row>
    <row r="77" spans="1:24" ht="18.75" customHeight="1">
      <c r="A77" s="17" t="s">
        <v>94</v>
      </c>
      <c r="B77" s="56">
        <v>0</v>
      </c>
      <c r="C77" s="56">
        <v>0</v>
      </c>
      <c r="D77" s="56">
        <v>0</v>
      </c>
      <c r="E77" s="56">
        <v>0</v>
      </c>
      <c r="F77" s="56">
        <v>0</v>
      </c>
      <c r="G77" s="56">
        <v>0</v>
      </c>
      <c r="H77" s="55">
        <v>0</v>
      </c>
      <c r="I77" s="55">
        <v>0</v>
      </c>
      <c r="J77" s="56">
        <v>0</v>
      </c>
      <c r="K77" s="56">
        <f>(K$29/K$7)</f>
        <v>2.2861999999999996</v>
      </c>
      <c r="L77" s="56">
        <v>0</v>
      </c>
      <c r="M77" s="56">
        <v>0</v>
      </c>
      <c r="N77" s="55">
        <v>0</v>
      </c>
      <c r="O77" s="56">
        <v>0</v>
      </c>
      <c r="P77" s="56">
        <v>0</v>
      </c>
      <c r="Q77" s="56"/>
      <c r="R77" s="39"/>
      <c r="X77"/>
    </row>
    <row r="78" spans="1:25" ht="18.75" customHeight="1">
      <c r="A78" s="17" t="s">
        <v>95</v>
      </c>
      <c r="B78" s="56">
        <v>0</v>
      </c>
      <c r="C78" s="56">
        <v>0</v>
      </c>
      <c r="D78" s="56">
        <v>0</v>
      </c>
      <c r="E78" s="56">
        <v>0</v>
      </c>
      <c r="F78" s="56">
        <v>0</v>
      </c>
      <c r="G78" s="56">
        <v>0</v>
      </c>
      <c r="H78" s="55">
        <v>0</v>
      </c>
      <c r="I78" s="55">
        <v>0</v>
      </c>
      <c r="J78" s="56">
        <v>0</v>
      </c>
      <c r="K78" s="56">
        <v>0</v>
      </c>
      <c r="L78" s="56">
        <f>(L$29/L$7)</f>
        <v>2.6205000000000007</v>
      </c>
      <c r="M78" s="56">
        <v>0</v>
      </c>
      <c r="N78" s="55">
        <v>0</v>
      </c>
      <c r="O78" s="56">
        <v>0</v>
      </c>
      <c r="P78" s="56">
        <v>0</v>
      </c>
      <c r="Q78" s="56"/>
      <c r="R78" s="34"/>
      <c r="Y78"/>
    </row>
    <row r="79" spans="1:26" ht="18.75" customHeight="1">
      <c r="A79" s="17" t="s">
        <v>96</v>
      </c>
      <c r="B79" s="56">
        <v>0</v>
      </c>
      <c r="C79" s="56">
        <v>0</v>
      </c>
      <c r="D79" s="56">
        <v>0</v>
      </c>
      <c r="E79" s="56">
        <v>0</v>
      </c>
      <c r="F79" s="56">
        <v>0</v>
      </c>
      <c r="G79" s="56">
        <v>0</v>
      </c>
      <c r="H79" s="55">
        <v>0</v>
      </c>
      <c r="I79" s="55">
        <v>0</v>
      </c>
      <c r="J79" s="56">
        <v>0</v>
      </c>
      <c r="K79" s="56">
        <v>0</v>
      </c>
      <c r="L79" s="56">
        <v>0</v>
      </c>
      <c r="M79" s="56">
        <f>(M$29/M$7)</f>
        <v>2.2922999999999996</v>
      </c>
      <c r="N79" s="55">
        <v>0</v>
      </c>
      <c r="O79" s="56">
        <v>0</v>
      </c>
      <c r="P79" s="56">
        <v>0</v>
      </c>
      <c r="Q79" s="56"/>
      <c r="R79" s="39"/>
      <c r="S79"/>
      <c r="Z79"/>
    </row>
    <row r="80" spans="1:27" ht="18.75" customHeight="1">
      <c r="A80" s="17" t="s">
        <v>97</v>
      </c>
      <c r="B80" s="56">
        <v>0</v>
      </c>
      <c r="C80" s="56">
        <v>0</v>
      </c>
      <c r="D80" s="56">
        <v>0</v>
      </c>
      <c r="E80" s="56">
        <v>0</v>
      </c>
      <c r="F80" s="56">
        <v>0</v>
      </c>
      <c r="G80" s="56">
        <v>0</v>
      </c>
      <c r="H80" s="55">
        <v>0</v>
      </c>
      <c r="I80" s="55">
        <v>0</v>
      </c>
      <c r="J80" s="56">
        <v>0</v>
      </c>
      <c r="K80" s="56">
        <v>0</v>
      </c>
      <c r="L80" s="56">
        <v>0</v>
      </c>
      <c r="M80" s="56">
        <v>0</v>
      </c>
      <c r="N80" s="56">
        <f>(N$29/N$7)</f>
        <v>2.5644000000000005</v>
      </c>
      <c r="O80" s="56">
        <v>0</v>
      </c>
      <c r="P80" s="56">
        <v>0</v>
      </c>
      <c r="Q80" s="56"/>
      <c r="R80" s="34"/>
      <c r="T80"/>
      <c r="AA80"/>
    </row>
    <row r="81" spans="1:28" ht="18.75" customHeight="1">
      <c r="A81" s="17" t="s">
        <v>98</v>
      </c>
      <c r="B81" s="56">
        <v>0</v>
      </c>
      <c r="C81" s="56">
        <v>0</v>
      </c>
      <c r="D81" s="56">
        <v>0</v>
      </c>
      <c r="E81" s="56">
        <v>0</v>
      </c>
      <c r="F81" s="56">
        <v>0</v>
      </c>
      <c r="G81" s="56">
        <v>0</v>
      </c>
      <c r="H81" s="55">
        <v>0</v>
      </c>
      <c r="I81" s="55">
        <v>0</v>
      </c>
      <c r="J81" s="56">
        <v>0</v>
      </c>
      <c r="K81" s="56">
        <v>0</v>
      </c>
      <c r="L81" s="56">
        <v>0</v>
      </c>
      <c r="M81" s="56">
        <v>0</v>
      </c>
      <c r="N81" s="56">
        <v>0</v>
      </c>
      <c r="O81" s="56">
        <f>(O$29/O$7)</f>
        <v>3.2341999999999995</v>
      </c>
      <c r="P81" s="56">
        <v>0</v>
      </c>
      <c r="Q81" s="56"/>
      <c r="R81" s="58"/>
      <c r="U81"/>
      <c r="AB81"/>
    </row>
    <row r="82" spans="1:28" ht="18.75" customHeight="1">
      <c r="A82" s="17" t="s">
        <v>99</v>
      </c>
      <c r="B82" s="56">
        <v>0</v>
      </c>
      <c r="C82" s="56">
        <v>0</v>
      </c>
      <c r="D82" s="56">
        <v>0</v>
      </c>
      <c r="E82" s="56">
        <v>0</v>
      </c>
      <c r="F82" s="56">
        <v>0</v>
      </c>
      <c r="G82" s="56">
        <v>0</v>
      </c>
      <c r="H82" s="55">
        <v>0</v>
      </c>
      <c r="I82" s="55">
        <v>0</v>
      </c>
      <c r="J82" s="56">
        <v>0</v>
      </c>
      <c r="K82" s="56">
        <v>0</v>
      </c>
      <c r="L82" s="56">
        <v>0</v>
      </c>
      <c r="M82" s="56">
        <v>0</v>
      </c>
      <c r="N82" s="56">
        <v>0</v>
      </c>
      <c r="O82" s="56">
        <v>0</v>
      </c>
      <c r="P82" s="56">
        <f>P29/P7</f>
        <v>2.7666000000000004</v>
      </c>
      <c r="Q82" s="56"/>
      <c r="R82" s="58"/>
      <c r="U82"/>
      <c r="AB82"/>
    </row>
    <row r="83" spans="1:28" ht="18.75" customHeight="1">
      <c r="A83" s="17" t="s">
        <v>100</v>
      </c>
      <c r="B83" s="56">
        <v>0</v>
      </c>
      <c r="C83" s="56">
        <v>0</v>
      </c>
      <c r="D83" s="56">
        <v>0</v>
      </c>
      <c r="E83" s="56">
        <v>0</v>
      </c>
      <c r="F83" s="56">
        <v>0</v>
      </c>
      <c r="G83" s="56">
        <v>0</v>
      </c>
      <c r="H83" s="55">
        <v>0</v>
      </c>
      <c r="I83" s="55">
        <v>0</v>
      </c>
      <c r="J83" s="56">
        <v>0</v>
      </c>
      <c r="K83" s="56">
        <v>0</v>
      </c>
      <c r="L83" s="56">
        <v>0</v>
      </c>
      <c r="M83" s="56">
        <v>0</v>
      </c>
      <c r="N83" s="56">
        <v>0</v>
      </c>
      <c r="O83" s="56">
        <v>0</v>
      </c>
      <c r="P83" s="56">
        <v>0</v>
      </c>
      <c r="Q83" s="56"/>
      <c r="R83" s="58"/>
      <c r="U83"/>
      <c r="AB83"/>
    </row>
    <row r="84" spans="1:29" ht="18.75" customHeight="1">
      <c r="A84" s="42"/>
      <c r="B84" s="59"/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60"/>
      <c r="Q84" s="60"/>
      <c r="R84" s="61"/>
      <c r="S84"/>
      <c r="V84"/>
      <c r="AC84"/>
    </row>
    <row r="85" spans="1:14" ht="21" customHeight="1">
      <c r="A85" s="62" t="s">
        <v>101</v>
      </c>
      <c r="B85" s="63"/>
      <c r="C85" s="63"/>
      <c r="D85" s="63"/>
      <c r="E85"/>
      <c r="F85"/>
      <c r="G85"/>
      <c r="H85"/>
      <c r="I85"/>
      <c r="J85" s="64"/>
      <c r="K85" s="64"/>
      <c r="L85"/>
      <c r="M85"/>
      <c r="N85"/>
    </row>
    <row r="86" spans="1:14" ht="21" customHeight="1">
      <c r="A86" s="62" t="s">
        <v>102</v>
      </c>
      <c r="B86" s="63"/>
      <c r="C86" s="63"/>
      <c r="D86" s="63"/>
      <c r="E86"/>
      <c r="F86"/>
      <c r="G86"/>
      <c r="H86"/>
      <c r="I86"/>
      <c r="J86" s="64"/>
      <c r="K86" s="64"/>
      <c r="L86"/>
      <c r="M86"/>
      <c r="N86"/>
    </row>
    <row r="87" spans="1:17" ht="24.75" customHeight="1">
      <c r="A87" s="66" t="s">
        <v>104</v>
      </c>
      <c r="B87" s="66"/>
      <c r="C87" s="66"/>
      <c r="D87" s="66"/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5"/>
    </row>
    <row r="88" spans="1:17" ht="24.75" customHeight="1">
      <c r="A88" s="66" t="s">
        <v>103</v>
      </c>
      <c r="B88" s="66"/>
      <c r="C88" s="66"/>
      <c r="D88" s="66"/>
      <c r="E88" s="66"/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65"/>
      <c r="Q88" s="65"/>
    </row>
  </sheetData>
  <sheetProtection/>
  <mergeCells count="8">
    <mergeCell ref="A87:P87"/>
    <mergeCell ref="A88:E88"/>
    <mergeCell ref="A1:R1"/>
    <mergeCell ref="A2:R2"/>
    <mergeCell ref="A4:A6"/>
    <mergeCell ref="B4:Q4"/>
    <mergeCell ref="R4:R6"/>
    <mergeCell ref="A67:R67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55" r:id="rId2"/>
  <rowBreaks count="1" manualBreakCount="1">
    <brk id="4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2019-10-03T14:43:48Z</dcterms:created>
  <dcterms:modified xsi:type="dcterms:W3CDTF">2021-05-10T18:51:02Z</dcterms:modified>
  <cp:category/>
  <cp:version/>
  <cp:contentType/>
  <cp:contentStatus/>
</cp:coreProperties>
</file>