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total" sheetId="1" r:id="rId1"/>
  </sheets>
  <definedNames>
    <definedName name="_xlnm.Print_Area" localSheetId="0">'total'!$A$1:$Z$135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<sst xmlns="http://schemas.openxmlformats.org/spreadsheetml/2006/main" count="183" uniqueCount="171">
  <si>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</si>
  <si>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</si>
  <si>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</si>
  <si>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</si>
  <si>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</si>
  <si>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</si>
  <si>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</si>
  <si>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</si>
  <si>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</si>
  <si>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</si>
  <si>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</si>
  <si>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</si>
  <si>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</si>
  <si>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</si>
  <si>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</si>
  <si>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</si>
  <si>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</si>
  <si>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</si>
  <si>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</si>
  <si>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</si>
  <si>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</si>
  <si>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</si>
  <si>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</si>
  <si>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</si>
  <si>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</si>
  <si>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</si>
  <si>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</si>
  <si>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</si>
  <si>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</si>
  <si>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</si>
  <si>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</si>
  <si>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</si>
  <si>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</si>
  <si>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</si>
  <si>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</si>
  <si>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</si>
  <si>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</si>
  <si>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</si>
  <si>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</si>
  <si>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</si>
  <si>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</si>
  <si>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</si>
  <si>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</si>
  <si>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</si>
  <si>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</si>
  <si>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</si>
  <si>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</si>
  <si>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</si>
  <si>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</si>
  <si>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</si>
  <si>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</si>
  <si>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</si>
  <si>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</si>
  <si>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</si>
  <si>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</si>
  <si>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</si>
  <si>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</si>
  <si>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</si>
  <si>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</si>
  <si>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</si>
  <si>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</si>
  <si>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</si>
  <si>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</si>
  <si>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</si>
  <si>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</si>
  <si>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</si>
  <si>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</si>
  <si>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</si>
  <si>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</si>
  <si>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</si>
  <si>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</si>
  <si>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</si>
  <si>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</si>
  <si>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</si>
  <si>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</si>
  <si>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</si>
  <si>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</si>
  <si>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</si>
  <si>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</si>
  <si>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</si>
  <si>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</si>
  <si>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</si>
  <si>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</si>
  <si>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</si>
  <si>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</si>
  <si>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</si>
  <si>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</si>
  <si>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</si>
  <si>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</si>
  <si>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</si>
  <si>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</si>
  <si>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</si>
  <si>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</si>
  <si>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</si>
  <si>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</si>
  <si>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</si>
  <si>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</si>
  <si>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</si>
  <si>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</si>
  <si>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</si>
  <si>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</si>
  <si>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</si>
  <si>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</si>
  <si>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</si>
  <si>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</si>
  <si>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</si>
  <si>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</si>
  <si>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</si>
  <si>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</si>
  <si>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</si>
  <si>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</si>
  <si>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</si>
  <si>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</si>
  <si>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</si>
  <si>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</si>
  <si>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</si>
  <si>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</si>
  <si>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</si>
  <si>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</si>
  <si>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</si>
  <si>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</si>
  <si>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</si>
  <si>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</si>
  <si>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</si>
  <si>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</si>
  <si>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</si>
  <si>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</si>
  <si>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</si>
  <si>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</si>
  <si>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</si>
  <si>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</si>
  <si>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</si>
  <si>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</si>
  <si>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</si>
  <si>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</si>
  <si>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</si>
  <si>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</si>
  <si>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</si>
  <si>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</si>
  <si>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</si>
  <si>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</si>
  <si>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</si>
  <si>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</si>
  <si>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</si>
  <si>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</si>
  <si>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</si>
  <si>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</si>
  <si>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</si>
  <si>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</si>
  <si>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</si>
  <si>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</si>
  <si>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</si>
  <si>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</si>
  <si>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</si>
  <si>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</si>
  <si>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</si>
  <si>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</si>
  <si>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</si>
  <si>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</si>
  <si>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Área 8</t>
  </si>
  <si>
    <t>Área2</t>
  </si>
  <si>
    <t>Área1</t>
  </si>
  <si>
    <t xml:space="preserve">Consórcio Sudoeste de Transporte </t>
  </si>
  <si>
    <t>Ambiental</t>
  </si>
  <si>
    <t>VIP</t>
  </si>
  <si>
    <t>Cidade Dutra</t>
  </si>
  <si>
    <t>Consórcio Via Sul</t>
  </si>
  <si>
    <t>City</t>
  </si>
  <si>
    <t>Consórcio Plus</t>
  </si>
  <si>
    <t>6.2.36. Descumprimento Zeladoria dos Terminais</t>
  </si>
  <si>
    <t>OPERAÇÃO DE 01 A 31/08/19 - VENCIMENTO DE 08/08 A 06/09/19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</si>
</sst>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3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left" vertical="center" indent="1"/>
    </xf>
    <xf numFmtId="172" fontId="31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1" fillId="0" borderId="4" xfId="53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72" fontId="31" fillId="0" borderId="4" xfId="53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1" fillId="0" borderId="4" xfId="0" applyFont="1" applyFill="1" applyBorder="1" applyAlignment="1">
      <alignment horizontal="left" vertical="center" indent="2"/>
    </xf>
    <xf numFmtId="172" fontId="31" fillId="0" borderId="4" xfId="0" applyNumberFormat="1" applyFont="1" applyFill="1" applyBorder="1" applyAlignment="1">
      <alignment vertical="center"/>
    </xf>
    <xf numFmtId="171" fontId="31" fillId="0" borderId="4" xfId="53" applyFont="1" applyFill="1" applyBorder="1" applyAlignment="1">
      <alignment vertical="center"/>
    </xf>
    <xf numFmtId="171" fontId="31" fillId="0" borderId="4" xfId="46" applyNumberFormat="1" applyFont="1" applyFill="1" applyBorder="1" applyAlignment="1">
      <alignment horizontal="center" vertical="center"/>
    </xf>
    <xf numFmtId="171" fontId="31" fillId="0" borderId="4" xfId="46" applyNumberFormat="1" applyFont="1" applyFill="1" applyBorder="1" applyAlignment="1">
      <alignment vertical="center"/>
    </xf>
    <xf numFmtId="0" fontId="31" fillId="34" borderId="4" xfId="0" applyFont="1" applyFill="1" applyBorder="1" applyAlignment="1">
      <alignment horizontal="left" vertical="center" indent="1"/>
    </xf>
    <xf numFmtId="44" fontId="31" fillId="34" borderId="4" xfId="46" applyFont="1" applyFill="1" applyBorder="1" applyAlignment="1">
      <alignment horizontal="center" vertical="center"/>
    </xf>
    <xf numFmtId="44" fontId="31" fillId="0" borderId="4" xfId="46" applyFont="1" applyFill="1" applyBorder="1" applyAlignment="1">
      <alignment horizontal="center"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1" fillId="0" borderId="4" xfId="0" applyFont="1" applyFill="1" applyBorder="1" applyAlignment="1">
      <alignment horizontal="left" vertical="center" wrapText="1" indent="2"/>
    </xf>
    <xf numFmtId="171" fontId="31" fillId="0" borderId="4" xfId="53" applyFont="1" applyFill="1" applyBorder="1" applyAlignment="1">
      <alignment horizontal="center" vertical="center"/>
    </xf>
    <xf numFmtId="173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1"/>
    </xf>
    <xf numFmtId="0" fontId="31" fillId="0" borderId="4" xfId="0" applyFont="1" applyFill="1" applyBorder="1" applyAlignment="1">
      <alignment horizontal="left" vertical="center" wrapText="1" indent="3"/>
    </xf>
    <xf numFmtId="174" fontId="31" fillId="0" borderId="4" xfId="46" applyNumberFormat="1" applyFont="1" applyFill="1" applyBorder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1" fillId="0" borderId="13" xfId="46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1" fillId="0" borderId="15" xfId="46" applyNumberFormat="1" applyFont="1" applyFill="1" applyBorder="1" applyAlignment="1">
      <alignment horizontal="center" vertical="center"/>
    </xf>
    <xf numFmtId="171" fontId="31" fillId="35" borderId="4" xfId="46" applyNumberFormat="1" applyFont="1" applyFill="1" applyBorder="1" applyAlignment="1">
      <alignment horizontal="center" vertical="center"/>
    </xf>
    <xf numFmtId="0" fontId="31" fillId="35" borderId="4" xfId="0" applyFont="1" applyFill="1" applyBorder="1" applyAlignment="1">
      <alignment horizontal="left" vertical="center" indent="2"/>
    </xf>
    <xf numFmtId="44" fontId="31" fillId="35" borderId="4" xfId="46" applyFont="1" applyFill="1" applyBorder="1" applyAlignment="1">
      <alignment horizontal="center" vertical="center"/>
    </xf>
    <xf numFmtId="0" fontId="31" fillId="35" borderId="4" xfId="0" applyFont="1" applyFill="1" applyBorder="1" applyAlignment="1">
      <alignment horizontal="left" vertical="center" indent="3"/>
    </xf>
    <xf numFmtId="172" fontId="31" fillId="35" borderId="4" xfId="46" applyNumberFormat="1" applyFont="1" applyFill="1" applyBorder="1" applyAlignment="1">
      <alignment horizontal="center" vertical="center"/>
    </xf>
    <xf numFmtId="174" fontId="31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2" fontId="31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0" fontId="31" fillId="35" borderId="4" xfId="0" applyFont="1" applyFill="1" applyBorder="1" applyAlignment="1">
      <alignment horizontal="left" vertical="center" indent="4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indent="2"/>
    </xf>
    <xf numFmtId="193" fontId="31" fillId="0" borderId="4" xfId="46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1" fillId="0" borderId="4" xfId="53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showGridLines="0" tabSelected="1" zoomScale="80" zoomScaleNormal="80" zoomScaleSheetLayoutView="70" zoomScalePageLayoutView="0" workbookViewId="0" topLeftCell="A1">
      <selection activeCell="A11" sqref="A11"/>
    </sheetView>
  </sheetViews>
  <sheetFormatPr defaultColWidth="9.00390625" defaultRowHeight="14.25"/>
  <cols>
    <col min="1" max="1" width="82.00390625" style="1" bestFit="1" customWidth="1"/>
    <col min="2" max="25" width="17.375" style="1" customWidth="1"/>
    <col min="26" max="26" width="18.75390625" style="1" customWidth="1"/>
    <col min="27" max="27" width="19.00390625" style="1" bestFit="1" customWidth="1"/>
    <col min="28" max="28" width="16.75390625" style="1" bestFit="1" customWidth="1"/>
    <col min="29" max="16384" width="9.00390625" style="1" customWidth="1"/>
  </cols>
  <sheetData>
    <row r="1" spans="1:26" ht="2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1">
      <c r="A2" s="73" t="s">
        <v>170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5.75">
      <c r="A3" s="4"/>
      <c r="B3" s="5"/>
      <c r="C3" s="5"/>
      <c r="D3" s="4" t="s">
        <v>6</v>
      </c>
      <c r="E3" s="4"/>
      <c r="F3" s="6">
        <v>4.3</v>
      </c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4"/>
    </row>
    <row r="4" spans="1:26" ht="15.75">
      <c r="A4" s="74" t="s">
        <v>7</v>
      </c>
      <c r="B4" s="76" t="s">
        <v>26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4"/>
      <c r="Y4" s="4"/>
      <c r="Z4" s="75" t="s">
        <v>8</v>
      </c>
    </row>
    <row r="5" spans="1:26" ht="38.25">
      <c r="A5" s="74"/>
      <c r="B5" s="28" t="s">
        <v>4</v>
      </c>
      <c r="C5" s="28" t="s">
        <v>4</v>
      </c>
      <c r="D5" s="28" t="s">
        <v>5</v>
      </c>
      <c r="E5" s="28" t="s">
        <v>5</v>
      </c>
      <c r="F5" s="60" t="s">
        <v>40</v>
      </c>
      <c r="G5" s="60" t="s">
        <v>168</v>
      </c>
      <c r="H5" s="60" t="s">
        <v>167</v>
      </c>
      <c r="I5" s="60" t="s">
        <v>25</v>
      </c>
      <c r="J5" s="60" t="s">
        <v>24</v>
      </c>
      <c r="K5" s="28" t="s">
        <v>38</v>
      </c>
      <c r="L5" s="28" t="s">
        <v>166</v>
      </c>
      <c r="M5" s="28" t="s">
        <v>35</v>
      </c>
      <c r="N5" s="28" t="s">
        <v>39</v>
      </c>
      <c r="O5" s="28" t="s">
        <v>165</v>
      </c>
      <c r="P5" s="28" t="s">
        <v>36</v>
      </c>
      <c r="Q5" s="28" t="s">
        <v>37</v>
      </c>
      <c r="R5" s="28" t="s">
        <v>40</v>
      </c>
      <c r="S5" s="28" t="s">
        <v>164</v>
      </c>
      <c r="T5" s="28" t="s">
        <v>41</v>
      </c>
      <c r="U5" s="28" t="s">
        <v>163</v>
      </c>
      <c r="V5" s="28" t="s">
        <v>41</v>
      </c>
      <c r="W5" s="28" t="s">
        <v>42</v>
      </c>
      <c r="X5" s="28" t="s">
        <v>43</v>
      </c>
      <c r="Y5" s="28" t="s">
        <v>162</v>
      </c>
      <c r="Z5" s="74"/>
    </row>
    <row r="6" spans="1:26" ht="18.75" customHeight="1">
      <c r="A6" s="74"/>
      <c r="B6" s="3" t="s">
        <v>151</v>
      </c>
      <c r="C6" s="3" t="s">
        <v>161</v>
      </c>
      <c r="D6" s="3" t="s">
        <v>152</v>
      </c>
      <c r="E6" s="3" t="s">
        <v>160</v>
      </c>
      <c r="F6" s="3" t="s">
        <v>0</v>
      </c>
      <c r="G6" s="3" t="s">
        <v>0</v>
      </c>
      <c r="H6" s="3" t="s">
        <v>0</v>
      </c>
      <c r="I6" s="3" t="s">
        <v>34</v>
      </c>
      <c r="J6" s="3" t="s">
        <v>34</v>
      </c>
      <c r="K6" s="3" t="s">
        <v>1</v>
      </c>
      <c r="L6" s="3" t="s">
        <v>1</v>
      </c>
      <c r="M6" s="3" t="s">
        <v>153</v>
      </c>
      <c r="N6" s="3" t="s">
        <v>2</v>
      </c>
      <c r="O6" s="3" t="s">
        <v>2</v>
      </c>
      <c r="P6" s="3" t="s">
        <v>154</v>
      </c>
      <c r="Q6" s="3" t="s">
        <v>155</v>
      </c>
      <c r="R6" s="3" t="s">
        <v>3</v>
      </c>
      <c r="S6" s="3" t="s">
        <v>3</v>
      </c>
      <c r="T6" s="3" t="s">
        <v>156</v>
      </c>
      <c r="U6" s="3" t="s">
        <v>3</v>
      </c>
      <c r="V6" s="3" t="s">
        <v>3</v>
      </c>
      <c r="W6" s="3" t="s">
        <v>157</v>
      </c>
      <c r="X6" s="3" t="s">
        <v>158</v>
      </c>
      <c r="Y6" s="3" t="s">
        <v>159</v>
      </c>
      <c r="Z6" s="74"/>
    </row>
    <row r="7" spans="1:29" ht="17.25" customHeight="1">
      <c r="A7" s="8" t="s">
        <v>20</v>
      </c>
      <c r="B7" s="9">
        <v>14352996</v>
      </c>
      <c r="C7" s="9">
        <v>0</v>
      </c>
      <c r="D7" s="9">
        <v>19066374</v>
      </c>
      <c r="E7" s="9">
        <v>0</v>
      </c>
      <c r="F7" s="9">
        <v>18786055</v>
      </c>
      <c r="G7" s="9">
        <v>0</v>
      </c>
      <c r="H7" s="9">
        <v>0</v>
      </c>
      <c r="I7" s="9">
        <v>2873436</v>
      </c>
      <c r="J7" s="9">
        <v>8015064</v>
      </c>
      <c r="K7" s="9">
        <v>12041651</v>
      </c>
      <c r="L7" s="9">
        <v>0</v>
      </c>
      <c r="M7" s="9">
        <v>9064738</v>
      </c>
      <c r="N7" s="9">
        <v>7767565</v>
      </c>
      <c r="O7" s="9">
        <v>0</v>
      </c>
      <c r="P7" s="9">
        <v>3581072</v>
      </c>
      <c r="Q7" s="9">
        <v>3900368</v>
      </c>
      <c r="R7" s="9">
        <v>8170930</v>
      </c>
      <c r="S7" s="9">
        <v>0</v>
      </c>
      <c r="T7" s="9">
        <v>11636094</v>
      </c>
      <c r="U7" s="9">
        <v>0</v>
      </c>
      <c r="V7" s="9">
        <v>0</v>
      </c>
      <c r="W7" s="9">
        <v>4125365</v>
      </c>
      <c r="X7" s="9">
        <v>8232735</v>
      </c>
      <c r="Y7" s="9">
        <v>0</v>
      </c>
      <c r="Z7" s="9">
        <f>+Z8+Z20+Z24+Z27</f>
        <v>131614443</v>
      </c>
      <c r="AA7" s="42"/>
      <c r="AB7"/>
      <c r="AC7"/>
    </row>
    <row r="8" spans="1:29" ht="17.25" customHeight="1">
      <c r="A8" s="10" t="s">
        <v>31</v>
      </c>
      <c r="B8" s="11">
        <v>7249589</v>
      </c>
      <c r="C8" s="11">
        <v>0</v>
      </c>
      <c r="D8" s="11">
        <v>9915574</v>
      </c>
      <c r="E8" s="11">
        <v>0</v>
      </c>
      <c r="F8" s="11">
        <v>9005010</v>
      </c>
      <c r="G8" s="11">
        <v>0</v>
      </c>
      <c r="H8" s="11">
        <v>0</v>
      </c>
      <c r="I8" s="11">
        <v>1330972</v>
      </c>
      <c r="J8" s="11">
        <v>3846354</v>
      </c>
      <c r="K8" s="11">
        <v>6250363</v>
      </c>
      <c r="L8" s="11">
        <v>0</v>
      </c>
      <c r="M8" s="11">
        <v>4861618</v>
      </c>
      <c r="N8" s="11">
        <v>3615177</v>
      </c>
      <c r="O8" s="11">
        <v>0</v>
      </c>
      <c r="P8" s="11">
        <v>1953245</v>
      </c>
      <c r="Q8" s="11">
        <v>2074246</v>
      </c>
      <c r="R8" s="11">
        <v>3922961</v>
      </c>
      <c r="S8" s="11">
        <v>0</v>
      </c>
      <c r="T8" s="11">
        <v>5956267</v>
      </c>
      <c r="U8" s="11">
        <v>0</v>
      </c>
      <c r="V8" s="11">
        <v>0</v>
      </c>
      <c r="W8" s="11">
        <v>2016337</v>
      </c>
      <c r="X8" s="11">
        <v>4799311</v>
      </c>
      <c r="Y8" s="11">
        <v>0</v>
      </c>
      <c r="Z8" s="11">
        <f>SUM(B8:X8)</f>
        <v>66797024</v>
      </c>
      <c r="AA8"/>
      <c r="AB8"/>
      <c r="AC8"/>
    </row>
    <row r="9" spans="1:29" ht="17.25" customHeight="1">
      <c r="A9" s="15" t="s">
        <v>9</v>
      </c>
      <c r="B9" s="13">
        <v>839226</v>
      </c>
      <c r="C9" s="13">
        <v>0</v>
      </c>
      <c r="D9" s="13">
        <v>1218146</v>
      </c>
      <c r="E9" s="13">
        <v>0</v>
      </c>
      <c r="F9" s="13">
        <v>1018339</v>
      </c>
      <c r="G9" s="13">
        <v>0</v>
      </c>
      <c r="H9" s="13">
        <v>0</v>
      </c>
      <c r="I9" s="13">
        <v>182415</v>
      </c>
      <c r="J9" s="13">
        <v>404769</v>
      </c>
      <c r="K9" s="13">
        <v>724007</v>
      </c>
      <c r="L9" s="13">
        <v>0</v>
      </c>
      <c r="M9" s="13">
        <v>532644</v>
      </c>
      <c r="N9" s="13">
        <v>292246</v>
      </c>
      <c r="O9" s="13">
        <v>0</v>
      </c>
      <c r="P9" s="13">
        <v>139293</v>
      </c>
      <c r="Q9" s="13">
        <v>192679</v>
      </c>
      <c r="R9" s="13">
        <v>229277</v>
      </c>
      <c r="S9" s="13">
        <v>0</v>
      </c>
      <c r="T9" s="13">
        <v>427328</v>
      </c>
      <c r="U9" s="13">
        <v>0</v>
      </c>
      <c r="V9" s="13">
        <v>0</v>
      </c>
      <c r="W9" s="13">
        <v>263010</v>
      </c>
      <c r="X9" s="13">
        <v>697770</v>
      </c>
      <c r="Y9" s="13">
        <v>0</v>
      </c>
      <c r="Z9" s="11">
        <f aca="true" t="shared" si="0" ref="Z9:Z27">SUM(B9:X9)</f>
        <v>7161149</v>
      </c>
      <c r="AA9"/>
      <c r="AB9"/>
      <c r="AC9"/>
    </row>
    <row r="10" spans="1:29" ht="17.25" customHeight="1">
      <c r="A10" s="29" t="s">
        <v>10</v>
      </c>
      <c r="B10" s="13">
        <v>839226</v>
      </c>
      <c r="C10" s="13">
        <v>0</v>
      </c>
      <c r="D10" s="13">
        <v>1218146</v>
      </c>
      <c r="E10" s="13">
        <v>0</v>
      </c>
      <c r="F10" s="13">
        <v>1018339</v>
      </c>
      <c r="G10" s="13">
        <v>0</v>
      </c>
      <c r="H10" s="13">
        <v>0</v>
      </c>
      <c r="I10" s="13">
        <v>182415</v>
      </c>
      <c r="J10" s="13">
        <v>404769</v>
      </c>
      <c r="K10" s="13">
        <v>724007</v>
      </c>
      <c r="L10" s="13">
        <v>0</v>
      </c>
      <c r="M10" s="13">
        <v>532644</v>
      </c>
      <c r="N10" s="13">
        <v>292246</v>
      </c>
      <c r="O10" s="13">
        <v>0</v>
      </c>
      <c r="P10" s="13">
        <v>139293</v>
      </c>
      <c r="Q10" s="13">
        <v>192679</v>
      </c>
      <c r="R10" s="13">
        <v>229277</v>
      </c>
      <c r="S10" s="13">
        <v>0</v>
      </c>
      <c r="T10" s="13">
        <v>427328</v>
      </c>
      <c r="U10" s="13">
        <v>0</v>
      </c>
      <c r="V10" s="13">
        <v>0</v>
      </c>
      <c r="W10" s="13">
        <v>263010</v>
      </c>
      <c r="X10" s="13">
        <v>697770</v>
      </c>
      <c r="Y10" s="13">
        <v>0</v>
      </c>
      <c r="Z10" s="11">
        <f t="shared" si="0"/>
        <v>7161149</v>
      </c>
      <c r="AA10"/>
      <c r="AB10"/>
      <c r="AC10"/>
    </row>
    <row r="11" spans="1:2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1">
        <f t="shared" si="0"/>
        <v>0</v>
      </c>
      <c r="AA11"/>
      <c r="AB11"/>
      <c r="AC11"/>
    </row>
    <row r="12" spans="1:29" ht="17.25" customHeight="1">
      <c r="A12" s="15" t="s">
        <v>21</v>
      </c>
      <c r="B12" s="17">
        <v>6077612</v>
      </c>
      <c r="C12" s="17">
        <v>0</v>
      </c>
      <c r="D12" s="17">
        <v>8226955</v>
      </c>
      <c r="E12" s="17">
        <v>0</v>
      </c>
      <c r="F12" s="17">
        <v>7575333</v>
      </c>
      <c r="G12" s="17">
        <v>0</v>
      </c>
      <c r="H12" s="17">
        <v>0</v>
      </c>
      <c r="I12" s="17">
        <v>1079514</v>
      </c>
      <c r="J12" s="17">
        <v>3252767</v>
      </c>
      <c r="K12" s="17">
        <v>5242584</v>
      </c>
      <c r="L12" s="17">
        <v>0</v>
      </c>
      <c r="M12" s="17">
        <v>4088907</v>
      </c>
      <c r="N12" s="17">
        <v>3109029</v>
      </c>
      <c r="O12" s="17">
        <v>0</v>
      </c>
      <c r="P12" s="17">
        <v>1695793</v>
      </c>
      <c r="Q12" s="17">
        <v>1773758</v>
      </c>
      <c r="R12" s="17">
        <v>3449628</v>
      </c>
      <c r="S12" s="17">
        <v>0</v>
      </c>
      <c r="T12" s="17">
        <v>5207604</v>
      </c>
      <c r="U12" s="17">
        <v>0</v>
      </c>
      <c r="V12" s="17">
        <v>0</v>
      </c>
      <c r="W12" s="17">
        <v>1630124</v>
      </c>
      <c r="X12" s="17">
        <v>3913114</v>
      </c>
      <c r="Y12" s="17">
        <v>0</v>
      </c>
      <c r="Z12" s="11">
        <f t="shared" si="0"/>
        <v>56322722</v>
      </c>
      <c r="AA12"/>
      <c r="AB12"/>
      <c r="AC12"/>
    </row>
    <row r="13" spans="1:29" s="53" customFormat="1" ht="17.25" customHeight="1">
      <c r="A13" s="56" t="s">
        <v>12</v>
      </c>
      <c r="B13" s="13">
        <v>2705402</v>
      </c>
      <c r="C13" s="13">
        <v>0</v>
      </c>
      <c r="D13" s="13">
        <v>3882228</v>
      </c>
      <c r="E13" s="13">
        <v>0</v>
      </c>
      <c r="F13" s="13">
        <v>3705050</v>
      </c>
      <c r="G13" s="13">
        <v>0</v>
      </c>
      <c r="H13" s="13">
        <v>0</v>
      </c>
      <c r="I13" s="13">
        <v>554252</v>
      </c>
      <c r="J13" s="13">
        <v>1602297</v>
      </c>
      <c r="K13" s="13">
        <v>2471794</v>
      </c>
      <c r="L13" s="13">
        <v>0</v>
      </c>
      <c r="M13" s="13">
        <v>1866751</v>
      </c>
      <c r="N13" s="13">
        <v>1512868</v>
      </c>
      <c r="O13" s="13">
        <v>0</v>
      </c>
      <c r="P13" s="13">
        <v>739254</v>
      </c>
      <c r="Q13" s="13">
        <v>799282</v>
      </c>
      <c r="R13" s="13">
        <v>1572393</v>
      </c>
      <c r="S13" s="13">
        <v>0</v>
      </c>
      <c r="T13" s="13">
        <v>2254603</v>
      </c>
      <c r="U13" s="13">
        <v>0</v>
      </c>
      <c r="V13" s="13">
        <v>0</v>
      </c>
      <c r="W13" s="13">
        <v>693914</v>
      </c>
      <c r="X13" s="13">
        <v>1718349</v>
      </c>
      <c r="Y13" s="13">
        <v>0</v>
      </c>
      <c r="Z13" s="11">
        <f t="shared" si="0"/>
        <v>26078437</v>
      </c>
      <c r="AA13" s="57"/>
      <c r="AB13" s="58"/>
      <c r="AC13"/>
    </row>
    <row r="14" spans="1:29" s="53" customFormat="1" ht="17.25" customHeight="1">
      <c r="A14" s="56" t="s">
        <v>13</v>
      </c>
      <c r="B14" s="13">
        <v>3022568</v>
      </c>
      <c r="C14" s="13">
        <v>0</v>
      </c>
      <c r="D14" s="13">
        <v>3797566</v>
      </c>
      <c r="E14" s="13">
        <v>0</v>
      </c>
      <c r="F14" s="13">
        <v>3466732</v>
      </c>
      <c r="G14" s="13">
        <v>0</v>
      </c>
      <c r="H14" s="13">
        <v>0</v>
      </c>
      <c r="I14" s="13">
        <v>441532</v>
      </c>
      <c r="J14" s="13">
        <v>1513287</v>
      </c>
      <c r="K14" s="13">
        <v>2470960</v>
      </c>
      <c r="L14" s="13">
        <v>0</v>
      </c>
      <c r="M14" s="13">
        <v>2012002</v>
      </c>
      <c r="N14" s="13">
        <v>1455328</v>
      </c>
      <c r="O14" s="13">
        <v>0</v>
      </c>
      <c r="P14" s="13">
        <v>880838</v>
      </c>
      <c r="Q14" s="13">
        <v>892202</v>
      </c>
      <c r="R14" s="13">
        <v>1756500</v>
      </c>
      <c r="S14" s="13">
        <v>0</v>
      </c>
      <c r="T14" s="13">
        <v>2706504</v>
      </c>
      <c r="U14" s="13">
        <v>0</v>
      </c>
      <c r="V14" s="13">
        <v>0</v>
      </c>
      <c r="W14" s="13">
        <v>738024</v>
      </c>
      <c r="X14" s="13">
        <v>1917296</v>
      </c>
      <c r="Y14" s="13">
        <v>0</v>
      </c>
      <c r="Z14" s="11">
        <f t="shared" si="0"/>
        <v>27071339</v>
      </c>
      <c r="AA14" s="57"/>
      <c r="AB14"/>
      <c r="AC14"/>
    </row>
    <row r="15" spans="1:29" ht="17.25" customHeight="1">
      <c r="A15" s="14" t="s">
        <v>14</v>
      </c>
      <c r="B15" s="13">
        <v>349642</v>
      </c>
      <c r="C15" s="13">
        <v>0</v>
      </c>
      <c r="D15" s="13">
        <v>547161</v>
      </c>
      <c r="E15" s="13">
        <v>0</v>
      </c>
      <c r="F15" s="13">
        <v>403551</v>
      </c>
      <c r="G15" s="13">
        <v>0</v>
      </c>
      <c r="H15" s="13">
        <v>0</v>
      </c>
      <c r="I15" s="13">
        <v>83730</v>
      </c>
      <c r="J15" s="13">
        <v>137183</v>
      </c>
      <c r="K15" s="13">
        <v>299830</v>
      </c>
      <c r="L15" s="13">
        <v>0</v>
      </c>
      <c r="M15" s="13">
        <v>210154</v>
      </c>
      <c r="N15" s="13">
        <v>140833</v>
      </c>
      <c r="O15" s="13">
        <v>0</v>
      </c>
      <c r="P15" s="13">
        <v>75701</v>
      </c>
      <c r="Q15" s="13">
        <v>82274</v>
      </c>
      <c r="R15" s="13">
        <v>120735</v>
      </c>
      <c r="S15" s="13">
        <v>0</v>
      </c>
      <c r="T15" s="13">
        <v>246497</v>
      </c>
      <c r="U15" s="13">
        <v>0</v>
      </c>
      <c r="V15" s="13">
        <v>0</v>
      </c>
      <c r="W15" s="13">
        <v>198186</v>
      </c>
      <c r="X15" s="13">
        <v>277469</v>
      </c>
      <c r="Y15" s="13">
        <v>0</v>
      </c>
      <c r="Z15" s="11">
        <f t="shared" si="0"/>
        <v>3172946</v>
      </c>
      <c r="AA15"/>
      <c r="AB15"/>
      <c r="AC15"/>
    </row>
    <row r="16" spans="1:26" ht="17.25" customHeight="1">
      <c r="A16" s="15" t="s">
        <v>27</v>
      </c>
      <c r="B16" s="13">
        <v>332751</v>
      </c>
      <c r="C16" s="13">
        <v>0</v>
      </c>
      <c r="D16" s="13">
        <v>470473</v>
      </c>
      <c r="E16" s="13">
        <v>0</v>
      </c>
      <c r="F16" s="13">
        <v>411338</v>
      </c>
      <c r="G16" s="13">
        <v>0</v>
      </c>
      <c r="H16" s="13">
        <v>0</v>
      </c>
      <c r="I16" s="13">
        <v>69043</v>
      </c>
      <c r="J16" s="13">
        <v>188818</v>
      </c>
      <c r="K16" s="13">
        <v>283772</v>
      </c>
      <c r="L16" s="13">
        <v>0</v>
      </c>
      <c r="M16" s="13">
        <v>240067</v>
      </c>
      <c r="N16" s="13">
        <v>213902</v>
      </c>
      <c r="O16" s="13">
        <v>0</v>
      </c>
      <c r="P16" s="13">
        <v>118159</v>
      </c>
      <c r="Q16" s="13">
        <v>107809</v>
      </c>
      <c r="R16" s="13">
        <v>244056</v>
      </c>
      <c r="S16" s="13">
        <v>0</v>
      </c>
      <c r="T16" s="13">
        <v>321335</v>
      </c>
      <c r="U16" s="13">
        <v>0</v>
      </c>
      <c r="V16" s="13">
        <v>0</v>
      </c>
      <c r="W16" s="13">
        <v>123203</v>
      </c>
      <c r="X16" s="13">
        <v>188427</v>
      </c>
      <c r="Y16" s="13">
        <v>0</v>
      </c>
      <c r="Z16" s="11">
        <f t="shared" si="0"/>
        <v>3313153</v>
      </c>
    </row>
    <row r="17" spans="1:29" ht="17.25" customHeight="1">
      <c r="A17" s="14" t="s">
        <v>28</v>
      </c>
      <c r="B17" s="13">
        <v>332267</v>
      </c>
      <c r="C17" s="13">
        <v>0</v>
      </c>
      <c r="D17" s="13">
        <v>470012</v>
      </c>
      <c r="E17" s="13">
        <v>0</v>
      </c>
      <c r="F17" s="13">
        <v>410923</v>
      </c>
      <c r="G17" s="13">
        <v>0</v>
      </c>
      <c r="H17" s="13">
        <v>0</v>
      </c>
      <c r="I17" s="13">
        <v>68881</v>
      </c>
      <c r="J17" s="13">
        <v>188628</v>
      </c>
      <c r="K17" s="13">
        <v>283449</v>
      </c>
      <c r="L17" s="13">
        <v>0</v>
      </c>
      <c r="M17" s="13">
        <v>239790</v>
      </c>
      <c r="N17" s="13">
        <v>213668</v>
      </c>
      <c r="O17" s="13">
        <v>0</v>
      </c>
      <c r="P17" s="13">
        <v>118018</v>
      </c>
      <c r="Q17" s="13">
        <v>107651</v>
      </c>
      <c r="R17" s="13">
        <v>243697</v>
      </c>
      <c r="S17" s="13">
        <v>0</v>
      </c>
      <c r="T17" s="13">
        <v>320914</v>
      </c>
      <c r="U17" s="13">
        <v>0</v>
      </c>
      <c r="V17" s="13">
        <v>0</v>
      </c>
      <c r="W17" s="13">
        <v>123047</v>
      </c>
      <c r="X17" s="13">
        <v>188106</v>
      </c>
      <c r="Y17" s="13">
        <v>0</v>
      </c>
      <c r="Z17" s="11">
        <f t="shared" si="0"/>
        <v>3309051</v>
      </c>
      <c r="AA17"/>
      <c r="AB17"/>
      <c r="AC17"/>
    </row>
    <row r="18" spans="1:29" ht="17.25" customHeight="1">
      <c r="A18" s="14" t="s">
        <v>29</v>
      </c>
      <c r="B18" s="13">
        <v>208</v>
      </c>
      <c r="C18" s="13">
        <v>0</v>
      </c>
      <c r="D18" s="13">
        <v>203</v>
      </c>
      <c r="E18" s="13">
        <v>0</v>
      </c>
      <c r="F18" s="13">
        <v>100</v>
      </c>
      <c r="G18" s="13">
        <v>0</v>
      </c>
      <c r="H18" s="13">
        <v>0</v>
      </c>
      <c r="I18" s="13">
        <v>109</v>
      </c>
      <c r="J18" s="13">
        <v>65</v>
      </c>
      <c r="K18" s="13">
        <v>158</v>
      </c>
      <c r="L18" s="13">
        <v>0</v>
      </c>
      <c r="M18" s="13">
        <v>172</v>
      </c>
      <c r="N18" s="13">
        <v>179</v>
      </c>
      <c r="O18" s="13">
        <v>0</v>
      </c>
      <c r="P18" s="13">
        <v>98</v>
      </c>
      <c r="Q18" s="13">
        <v>135</v>
      </c>
      <c r="R18" s="13">
        <v>140</v>
      </c>
      <c r="S18" s="13">
        <v>0</v>
      </c>
      <c r="T18" s="13">
        <v>324</v>
      </c>
      <c r="U18" s="13">
        <v>0</v>
      </c>
      <c r="V18" s="13">
        <v>0</v>
      </c>
      <c r="W18" s="13">
        <v>88</v>
      </c>
      <c r="X18" s="13">
        <v>245</v>
      </c>
      <c r="Y18" s="13">
        <v>0</v>
      </c>
      <c r="Z18" s="11">
        <f t="shared" si="0"/>
        <v>2224</v>
      </c>
      <c r="AA18"/>
      <c r="AB18"/>
      <c r="AC18"/>
    </row>
    <row r="19" spans="1:29" ht="17.25" customHeight="1">
      <c r="A19" s="14" t="s">
        <v>30</v>
      </c>
      <c r="B19" s="13">
        <v>276</v>
      </c>
      <c r="C19" s="13">
        <v>0</v>
      </c>
      <c r="D19" s="13">
        <v>258</v>
      </c>
      <c r="E19" s="13">
        <v>0</v>
      </c>
      <c r="F19" s="13">
        <v>315</v>
      </c>
      <c r="G19" s="13">
        <v>0</v>
      </c>
      <c r="H19" s="13">
        <v>0</v>
      </c>
      <c r="I19" s="13">
        <v>53</v>
      </c>
      <c r="J19" s="13">
        <v>125</v>
      </c>
      <c r="K19" s="13">
        <v>165</v>
      </c>
      <c r="L19" s="13">
        <v>0</v>
      </c>
      <c r="M19" s="13">
        <v>105</v>
      </c>
      <c r="N19" s="13">
        <v>55</v>
      </c>
      <c r="O19" s="13">
        <v>0</v>
      </c>
      <c r="P19" s="13">
        <v>43</v>
      </c>
      <c r="Q19" s="13">
        <v>23</v>
      </c>
      <c r="R19" s="13">
        <v>219</v>
      </c>
      <c r="S19" s="13">
        <v>0</v>
      </c>
      <c r="T19" s="13">
        <v>97</v>
      </c>
      <c r="U19" s="13">
        <v>0</v>
      </c>
      <c r="V19" s="13">
        <v>0</v>
      </c>
      <c r="W19" s="13">
        <v>68</v>
      </c>
      <c r="X19" s="13">
        <v>76</v>
      </c>
      <c r="Y19" s="13">
        <v>0</v>
      </c>
      <c r="Z19" s="11">
        <f t="shared" si="0"/>
        <v>1878</v>
      </c>
      <c r="AA19"/>
      <c r="AB19"/>
      <c r="AC19"/>
    </row>
    <row r="20" spans="1:29" ht="17.25" customHeight="1">
      <c r="A20" s="16" t="s">
        <v>15</v>
      </c>
      <c r="B20" s="11">
        <v>3923961</v>
      </c>
      <c r="C20" s="11">
        <v>0</v>
      </c>
      <c r="D20" s="11">
        <v>4611846</v>
      </c>
      <c r="E20" s="11">
        <v>0</v>
      </c>
      <c r="F20" s="11">
        <v>4928952</v>
      </c>
      <c r="G20" s="11">
        <v>0</v>
      </c>
      <c r="H20" s="11">
        <v>0</v>
      </c>
      <c r="I20" s="11">
        <v>752037</v>
      </c>
      <c r="J20" s="11">
        <v>1967748</v>
      </c>
      <c r="K20" s="11">
        <v>2904181</v>
      </c>
      <c r="L20" s="11">
        <v>0</v>
      </c>
      <c r="M20" s="11">
        <v>2305070</v>
      </c>
      <c r="N20" s="11">
        <v>2699577</v>
      </c>
      <c r="O20" s="11">
        <v>0</v>
      </c>
      <c r="P20" s="11">
        <v>1144042</v>
      </c>
      <c r="Q20" s="11">
        <v>1198820</v>
      </c>
      <c r="R20" s="11">
        <v>2867071</v>
      </c>
      <c r="S20" s="11">
        <v>0</v>
      </c>
      <c r="T20" s="11">
        <v>3772341</v>
      </c>
      <c r="U20" s="11">
        <v>0</v>
      </c>
      <c r="V20" s="11">
        <v>0</v>
      </c>
      <c r="W20" s="11">
        <v>1155584</v>
      </c>
      <c r="X20" s="11">
        <v>1915384</v>
      </c>
      <c r="Y20" s="11">
        <v>0</v>
      </c>
      <c r="Z20" s="11">
        <f t="shared" si="0"/>
        <v>36146614</v>
      </c>
      <c r="AA20"/>
      <c r="AB20"/>
      <c r="AC20"/>
    </row>
    <row r="21" spans="1:29" s="53" customFormat="1" ht="17.25" customHeight="1">
      <c r="A21" s="49" t="s">
        <v>16</v>
      </c>
      <c r="B21" s="13">
        <v>2059838</v>
      </c>
      <c r="C21" s="13">
        <v>0</v>
      </c>
      <c r="D21" s="13">
        <v>2641424</v>
      </c>
      <c r="E21" s="13">
        <v>0</v>
      </c>
      <c r="F21" s="13">
        <v>2896140</v>
      </c>
      <c r="G21" s="13">
        <v>0</v>
      </c>
      <c r="H21" s="13">
        <v>0</v>
      </c>
      <c r="I21" s="13">
        <v>471071</v>
      </c>
      <c r="J21" s="13">
        <v>1140306</v>
      </c>
      <c r="K21" s="13">
        <v>1663816</v>
      </c>
      <c r="L21" s="13">
        <v>0</v>
      </c>
      <c r="M21" s="13">
        <v>1253019</v>
      </c>
      <c r="N21" s="13">
        <v>1540293</v>
      </c>
      <c r="O21" s="13">
        <v>0</v>
      </c>
      <c r="P21" s="13">
        <v>613501</v>
      </c>
      <c r="Q21" s="13">
        <v>647990</v>
      </c>
      <c r="R21" s="13">
        <v>1507372</v>
      </c>
      <c r="S21" s="13">
        <v>0</v>
      </c>
      <c r="T21" s="13">
        <v>1939760</v>
      </c>
      <c r="U21" s="13">
        <v>0</v>
      </c>
      <c r="V21" s="13">
        <v>0</v>
      </c>
      <c r="W21" s="13">
        <v>655955</v>
      </c>
      <c r="X21" s="13">
        <v>1032520</v>
      </c>
      <c r="Y21" s="13">
        <v>0</v>
      </c>
      <c r="Z21" s="11">
        <f t="shared" si="0"/>
        <v>20063005</v>
      </c>
      <c r="AA21" s="57"/>
      <c r="AB21"/>
      <c r="AC21"/>
    </row>
    <row r="22" spans="1:29" s="53" customFormat="1" ht="17.25" customHeight="1">
      <c r="A22" s="49" t="s">
        <v>17</v>
      </c>
      <c r="B22" s="13">
        <v>1709967</v>
      </c>
      <c r="C22" s="13">
        <v>0</v>
      </c>
      <c r="D22" s="13">
        <v>1775052</v>
      </c>
      <c r="E22" s="13">
        <v>0</v>
      </c>
      <c r="F22" s="13">
        <v>1863717</v>
      </c>
      <c r="G22" s="13">
        <v>0</v>
      </c>
      <c r="H22" s="13">
        <v>0</v>
      </c>
      <c r="I22" s="13">
        <v>249383</v>
      </c>
      <c r="J22" s="13">
        <v>768683</v>
      </c>
      <c r="K22" s="13">
        <v>1141228</v>
      </c>
      <c r="L22" s="13">
        <v>0</v>
      </c>
      <c r="M22" s="13">
        <v>974554</v>
      </c>
      <c r="N22" s="13">
        <v>1080712</v>
      </c>
      <c r="O22" s="13">
        <v>0</v>
      </c>
      <c r="P22" s="13">
        <v>497832</v>
      </c>
      <c r="Q22" s="13">
        <v>514241</v>
      </c>
      <c r="R22" s="13">
        <v>1285239</v>
      </c>
      <c r="S22" s="13">
        <v>0</v>
      </c>
      <c r="T22" s="13">
        <v>1706222</v>
      </c>
      <c r="U22" s="13">
        <v>0</v>
      </c>
      <c r="V22" s="13">
        <v>0</v>
      </c>
      <c r="W22" s="13">
        <v>432902</v>
      </c>
      <c r="X22" s="13">
        <v>796313</v>
      </c>
      <c r="Y22" s="13">
        <v>0</v>
      </c>
      <c r="Z22" s="11">
        <f t="shared" si="0"/>
        <v>14796045</v>
      </c>
      <c r="AA22" s="57"/>
      <c r="AB22"/>
      <c r="AC22"/>
    </row>
    <row r="23" spans="1:29" ht="17.25" customHeight="1">
      <c r="A23" s="12" t="s">
        <v>18</v>
      </c>
      <c r="B23" s="13">
        <v>154156</v>
      </c>
      <c r="C23" s="13">
        <v>0</v>
      </c>
      <c r="D23" s="13">
        <v>195370</v>
      </c>
      <c r="E23" s="13">
        <v>0</v>
      </c>
      <c r="F23" s="13">
        <v>169095</v>
      </c>
      <c r="G23" s="13">
        <v>0</v>
      </c>
      <c r="H23" s="13">
        <v>0</v>
      </c>
      <c r="I23" s="13">
        <v>31583</v>
      </c>
      <c r="J23" s="13">
        <v>58759</v>
      </c>
      <c r="K23" s="13">
        <v>99137</v>
      </c>
      <c r="L23" s="13">
        <v>0</v>
      </c>
      <c r="M23" s="13">
        <v>77497</v>
      </c>
      <c r="N23" s="13">
        <v>78572</v>
      </c>
      <c r="O23" s="13">
        <v>0</v>
      </c>
      <c r="P23" s="13">
        <v>32709</v>
      </c>
      <c r="Q23" s="13">
        <v>36589</v>
      </c>
      <c r="R23" s="13">
        <v>74460</v>
      </c>
      <c r="S23" s="13">
        <v>0</v>
      </c>
      <c r="T23" s="13">
        <v>126359</v>
      </c>
      <c r="U23" s="13">
        <v>0</v>
      </c>
      <c r="V23" s="13">
        <v>0</v>
      </c>
      <c r="W23" s="13">
        <v>66727</v>
      </c>
      <c r="X23" s="13">
        <v>86551</v>
      </c>
      <c r="Y23" s="13">
        <v>0</v>
      </c>
      <c r="Z23" s="11">
        <f t="shared" si="0"/>
        <v>1287564</v>
      </c>
      <c r="AA23"/>
      <c r="AB23"/>
      <c r="AC23"/>
    </row>
    <row r="24" spans="1:29" ht="17.25" customHeight="1">
      <c r="A24" s="16" t="s">
        <v>19</v>
      </c>
      <c r="B24" s="13">
        <v>3179446</v>
      </c>
      <c r="C24" s="13">
        <v>0</v>
      </c>
      <c r="D24" s="13">
        <v>4538954</v>
      </c>
      <c r="E24" s="13">
        <v>0</v>
      </c>
      <c r="F24" s="13">
        <v>4852093</v>
      </c>
      <c r="G24" s="13">
        <v>0</v>
      </c>
      <c r="H24" s="13">
        <v>0</v>
      </c>
      <c r="I24" s="13">
        <v>790427</v>
      </c>
      <c r="J24" s="13">
        <v>2200962</v>
      </c>
      <c r="K24" s="13">
        <v>2887107</v>
      </c>
      <c r="L24" s="13">
        <v>0</v>
      </c>
      <c r="M24" s="13">
        <v>1898050</v>
      </c>
      <c r="N24" s="13">
        <v>1452811</v>
      </c>
      <c r="O24" s="13">
        <v>0</v>
      </c>
      <c r="P24" s="13">
        <v>483785</v>
      </c>
      <c r="Q24" s="13">
        <v>627302</v>
      </c>
      <c r="R24" s="13">
        <v>1380898</v>
      </c>
      <c r="S24" s="13">
        <v>0</v>
      </c>
      <c r="T24" s="13">
        <v>1907486</v>
      </c>
      <c r="U24" s="13">
        <v>0</v>
      </c>
      <c r="V24" s="13">
        <v>0</v>
      </c>
      <c r="W24" s="13">
        <v>802702</v>
      </c>
      <c r="X24" s="13">
        <v>1518040</v>
      </c>
      <c r="Y24" s="13">
        <v>0</v>
      </c>
      <c r="Z24" s="11">
        <f t="shared" si="0"/>
        <v>28520063</v>
      </c>
      <c r="AA24" s="43"/>
      <c r="AB24"/>
      <c r="AC24"/>
    </row>
    <row r="25" spans="1:29" ht="17.25" customHeight="1">
      <c r="A25" s="12" t="s">
        <v>32</v>
      </c>
      <c r="B25" s="13">
        <v>2053169</v>
      </c>
      <c r="C25" s="13">
        <v>0</v>
      </c>
      <c r="D25" s="13">
        <v>3079991</v>
      </c>
      <c r="E25" s="13">
        <v>0</v>
      </c>
      <c r="F25" s="13">
        <v>3285663</v>
      </c>
      <c r="G25" s="13">
        <v>0</v>
      </c>
      <c r="H25" s="13">
        <v>0</v>
      </c>
      <c r="I25" s="13">
        <v>577286</v>
      </c>
      <c r="J25" s="13">
        <v>1406555</v>
      </c>
      <c r="K25" s="13">
        <v>1987530</v>
      </c>
      <c r="L25" s="13">
        <v>0</v>
      </c>
      <c r="M25" s="13">
        <v>1267453</v>
      </c>
      <c r="N25" s="13">
        <v>994686</v>
      </c>
      <c r="O25" s="13">
        <v>0</v>
      </c>
      <c r="P25" s="13">
        <v>349544</v>
      </c>
      <c r="Q25" s="13">
        <v>459311</v>
      </c>
      <c r="R25" s="13">
        <v>889508</v>
      </c>
      <c r="S25" s="13">
        <v>0</v>
      </c>
      <c r="T25" s="13">
        <v>1315329</v>
      </c>
      <c r="U25" s="13">
        <v>0</v>
      </c>
      <c r="V25" s="13">
        <v>0</v>
      </c>
      <c r="W25" s="13">
        <v>579683</v>
      </c>
      <c r="X25" s="13">
        <v>995943</v>
      </c>
      <c r="Y25" s="13">
        <v>0</v>
      </c>
      <c r="Z25" s="11">
        <f t="shared" si="0"/>
        <v>19241651</v>
      </c>
      <c r="AA25" s="42"/>
      <c r="AB25"/>
      <c r="AC25"/>
    </row>
    <row r="26" spans="1:29" ht="17.25" customHeight="1">
      <c r="A26" s="12" t="s">
        <v>33</v>
      </c>
      <c r="B26" s="13">
        <v>1126277</v>
      </c>
      <c r="C26" s="13">
        <v>0</v>
      </c>
      <c r="D26" s="13">
        <v>1458963</v>
      </c>
      <c r="E26" s="13">
        <v>0</v>
      </c>
      <c r="F26" s="13">
        <v>1566430</v>
      </c>
      <c r="G26" s="13">
        <v>0</v>
      </c>
      <c r="H26" s="13">
        <v>0</v>
      </c>
      <c r="I26" s="13">
        <v>213141</v>
      </c>
      <c r="J26" s="13">
        <v>794407</v>
      </c>
      <c r="K26" s="13">
        <v>899577</v>
      </c>
      <c r="L26" s="13">
        <v>0</v>
      </c>
      <c r="M26" s="13">
        <v>630597</v>
      </c>
      <c r="N26" s="13">
        <v>458125</v>
      </c>
      <c r="O26" s="13">
        <v>0</v>
      </c>
      <c r="P26" s="13">
        <v>134241</v>
      </c>
      <c r="Q26" s="13">
        <v>167991</v>
      </c>
      <c r="R26" s="13">
        <v>491390</v>
      </c>
      <c r="S26" s="13">
        <v>0</v>
      </c>
      <c r="T26" s="13">
        <v>592157</v>
      </c>
      <c r="U26" s="13">
        <v>0</v>
      </c>
      <c r="V26" s="13">
        <v>0</v>
      </c>
      <c r="W26" s="13">
        <v>223019</v>
      </c>
      <c r="X26" s="13">
        <v>522097</v>
      </c>
      <c r="Y26" s="13">
        <v>0</v>
      </c>
      <c r="Z26" s="11">
        <f t="shared" si="0"/>
        <v>9278412</v>
      </c>
      <c r="AA26" s="42"/>
      <c r="AB26"/>
      <c r="AC26"/>
    </row>
    <row r="27" spans="1:29" ht="34.5" customHeight="1">
      <c r="A27" s="30" t="s">
        <v>22</v>
      </c>
      <c r="B27" s="31">
        <v>0</v>
      </c>
      <c r="C27" s="31"/>
      <c r="D27" s="31">
        <v>0</v>
      </c>
      <c r="E27" s="31"/>
      <c r="F27" s="31">
        <v>0</v>
      </c>
      <c r="G27" s="31"/>
      <c r="H27" s="31"/>
      <c r="I27" s="31">
        <v>0</v>
      </c>
      <c r="J27" s="31">
        <v>0</v>
      </c>
      <c r="K27" s="31">
        <v>0</v>
      </c>
      <c r="L27" s="31"/>
      <c r="M27" s="31">
        <v>0</v>
      </c>
      <c r="N27" s="31">
        <v>0</v>
      </c>
      <c r="O27" s="31"/>
      <c r="P27" s="31">
        <v>0</v>
      </c>
      <c r="Q27" s="31">
        <v>0</v>
      </c>
      <c r="R27" s="31">
        <v>0</v>
      </c>
      <c r="S27" s="31"/>
      <c r="T27" s="31">
        <v>0</v>
      </c>
      <c r="U27" s="31"/>
      <c r="V27" s="31"/>
      <c r="W27" s="13">
        <v>150742</v>
      </c>
      <c r="X27" s="13">
        <v>0</v>
      </c>
      <c r="Y27" s="11"/>
      <c r="Z27" s="11">
        <f t="shared" si="0"/>
        <v>150742</v>
      </c>
      <c r="AA27"/>
      <c r="AB27"/>
      <c r="AC27"/>
    </row>
    <row r="28" spans="1:2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11"/>
      <c r="X28" s="11"/>
      <c r="Y28" s="11"/>
      <c r="Z28" s="11"/>
    </row>
    <row r="29" spans="1:26" ht="15.75" customHeight="1">
      <c r="A29" s="33"/>
      <c r="B29" s="31">
        <v>0</v>
      </c>
      <c r="C29" s="31"/>
      <c r="D29" s="31">
        <v>0</v>
      </c>
      <c r="E29" s="31"/>
      <c r="F29" s="31">
        <v>0</v>
      </c>
      <c r="G29" s="31"/>
      <c r="H29" s="31"/>
      <c r="I29" s="31">
        <v>0</v>
      </c>
      <c r="J29" s="31">
        <v>0</v>
      </c>
      <c r="K29" s="31">
        <v>0</v>
      </c>
      <c r="L29" s="31"/>
      <c r="M29" s="31">
        <v>0</v>
      </c>
      <c r="N29" s="31">
        <v>0</v>
      </c>
      <c r="O29" s="31"/>
      <c r="P29" s="31"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19"/>
    </row>
    <row r="30" spans="1:29" ht="17.25" customHeight="1">
      <c r="A30" s="2" t="s">
        <v>44</v>
      </c>
      <c r="B30" s="32">
        <v>3.3303</v>
      </c>
      <c r="C30" s="32"/>
      <c r="D30" s="32">
        <v>3.7161</v>
      </c>
      <c r="E30" s="32"/>
      <c r="F30" s="32">
        <v>3.8659</v>
      </c>
      <c r="G30" s="32"/>
      <c r="H30" s="32"/>
      <c r="I30" s="32">
        <v>5.2787</v>
      </c>
      <c r="J30" s="32">
        <v>3.292</v>
      </c>
      <c r="K30" s="32">
        <v>3.3605</v>
      </c>
      <c r="L30" s="32"/>
      <c r="M30" s="32">
        <v>3.8643</v>
      </c>
      <c r="N30" s="32">
        <v>3.4259</v>
      </c>
      <c r="O30" s="32"/>
      <c r="P30" s="32">
        <v>3.5125</v>
      </c>
      <c r="Q30" s="32">
        <v>3.3282</v>
      </c>
      <c r="R30" s="32">
        <v>2.8434</v>
      </c>
      <c r="S30" s="32"/>
      <c r="T30" s="32">
        <v>2.8532</v>
      </c>
      <c r="U30" s="32"/>
      <c r="V30" s="32"/>
      <c r="W30" s="32">
        <v>3.5835</v>
      </c>
      <c r="X30" s="32">
        <v>3.3118</v>
      </c>
      <c r="Y30" s="32"/>
      <c r="Z30" s="19">
        <v>0</v>
      </c>
      <c r="AA30"/>
      <c r="AB30"/>
      <c r="AC30"/>
    </row>
    <row r="31" spans="1:26" ht="13.5" customHeight="1">
      <c r="A31" s="33"/>
      <c r="B31" s="31">
        <v>0</v>
      </c>
      <c r="C31" s="31"/>
      <c r="D31" s="65">
        <v>0</v>
      </c>
      <c r="E31" s="65"/>
      <c r="F31" s="65">
        <v>0</v>
      </c>
      <c r="G31" s="65"/>
      <c r="H31" s="65"/>
      <c r="I31" s="65">
        <v>0</v>
      </c>
      <c r="J31" s="65">
        <v>0</v>
      </c>
      <c r="K31" s="65">
        <v>0</v>
      </c>
      <c r="L31" s="65"/>
      <c r="M31" s="65">
        <v>0</v>
      </c>
      <c r="N31" s="65">
        <v>0</v>
      </c>
      <c r="O31" s="65"/>
      <c r="P31" s="65">
        <v>0</v>
      </c>
      <c r="Q31" s="65"/>
      <c r="R31" s="65"/>
      <c r="S31" s="65"/>
      <c r="T31" s="65"/>
      <c r="U31" s="65"/>
      <c r="V31" s="65"/>
      <c r="W31" s="65"/>
      <c r="X31" s="65"/>
      <c r="Y31" s="65"/>
      <c r="Z31" s="19"/>
    </row>
    <row r="32" spans="1:26" ht="13.5" customHeight="1">
      <c r="A32" s="2" t="s">
        <v>45</v>
      </c>
      <c r="B32" s="69"/>
      <c r="C32" s="69"/>
      <c r="D32" s="69"/>
      <c r="E32" s="69"/>
      <c r="F32" s="31"/>
      <c r="G32" s="31"/>
      <c r="H32" s="31"/>
      <c r="I32" s="31"/>
      <c r="J32" s="31"/>
      <c r="K32" s="31"/>
      <c r="L32" s="31"/>
      <c r="M32" s="69"/>
      <c r="N32" s="31"/>
      <c r="O32" s="31"/>
      <c r="P32" s="69"/>
      <c r="Q32" s="69"/>
      <c r="R32" s="31"/>
      <c r="S32" s="31"/>
      <c r="T32" s="69"/>
      <c r="U32" s="69"/>
      <c r="V32" s="69"/>
      <c r="W32" s="69"/>
      <c r="X32" s="69"/>
      <c r="Y32" s="69"/>
      <c r="Z32" s="19"/>
    </row>
    <row r="33" spans="1:26" ht="14.25" customHeight="1">
      <c r="A33" s="2"/>
      <c r="B33" s="19">
        <v>0</v>
      </c>
      <c r="C33" s="19"/>
      <c r="D33" s="19">
        <v>0</v>
      </c>
      <c r="E33" s="19"/>
      <c r="F33" s="19">
        <v>0</v>
      </c>
      <c r="G33" s="19"/>
      <c r="H33" s="19"/>
      <c r="I33" s="11">
        <v>0</v>
      </c>
      <c r="J33" s="19">
        <v>0</v>
      </c>
      <c r="K33" s="19">
        <v>0</v>
      </c>
      <c r="L33" s="19"/>
      <c r="M33" s="19">
        <v>0</v>
      </c>
      <c r="N33" s="19">
        <v>0</v>
      </c>
      <c r="O33" s="19"/>
      <c r="P33" s="19">
        <v>0</v>
      </c>
      <c r="Q33" s="19"/>
      <c r="R33" s="19"/>
      <c r="S33" s="19"/>
      <c r="T33" s="19"/>
      <c r="U33" s="19"/>
      <c r="V33" s="19"/>
      <c r="W33" s="19">
        <v>0</v>
      </c>
      <c r="X33" s="19"/>
      <c r="Y33" s="19"/>
      <c r="Z33" s="20"/>
    </row>
    <row r="34" spans="1:26" ht="17.25" customHeight="1">
      <c r="A34" s="2" t="s">
        <v>46</v>
      </c>
      <c r="B34" s="13">
        <v>0</v>
      </c>
      <c r="C34" s="13">
        <v>0</v>
      </c>
      <c r="D34" s="13">
        <v>0</v>
      </c>
      <c r="E34" s="13">
        <v>0</v>
      </c>
      <c r="F34" s="23">
        <v>230557.95000000004</v>
      </c>
      <c r="G34" s="13">
        <v>0</v>
      </c>
      <c r="H34" s="13">
        <v>0</v>
      </c>
      <c r="I34" s="13">
        <v>0</v>
      </c>
      <c r="J34" s="23">
        <v>68728.24</v>
      </c>
      <c r="K34" s="23">
        <v>126863.84999999996</v>
      </c>
      <c r="L34" s="13">
        <v>0</v>
      </c>
      <c r="M34" s="13">
        <v>0</v>
      </c>
      <c r="N34" s="23">
        <v>117088.09999999996</v>
      </c>
      <c r="O34" s="13">
        <v>0</v>
      </c>
      <c r="P34" s="13">
        <v>0</v>
      </c>
      <c r="Q34" s="13">
        <v>0</v>
      </c>
      <c r="R34" s="23">
        <v>80008.15999999997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23">
        <f>SUM(B34:W34)</f>
        <v>623246.3</v>
      </c>
    </row>
    <row r="35" spans="1:26" ht="17.25" customHeight="1">
      <c r="A35" s="16" t="s">
        <v>49</v>
      </c>
      <c r="B35" s="23">
        <v>0</v>
      </c>
      <c r="C35" s="23">
        <v>0</v>
      </c>
      <c r="D35" s="23">
        <v>0</v>
      </c>
      <c r="E35" s="23">
        <v>0</v>
      </c>
      <c r="F35" s="23">
        <v>32599.39</v>
      </c>
      <c r="G35" s="23">
        <v>0</v>
      </c>
      <c r="H35" s="23">
        <v>0</v>
      </c>
      <c r="I35" s="23">
        <v>0</v>
      </c>
      <c r="J35" s="23">
        <v>0</v>
      </c>
      <c r="K35" s="23">
        <v>20056.45</v>
      </c>
      <c r="L35" s="23">
        <v>0</v>
      </c>
      <c r="M35" s="23">
        <v>0</v>
      </c>
      <c r="N35" s="23">
        <v>12403.58</v>
      </c>
      <c r="O35" s="23">
        <v>0</v>
      </c>
      <c r="P35" s="23">
        <v>0</v>
      </c>
      <c r="Q35" s="23">
        <v>0</v>
      </c>
      <c r="R35" s="23">
        <v>10085.8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f>SUM(B35:W35)</f>
        <v>75145.22</v>
      </c>
    </row>
    <row r="36" spans="1:26" ht="17.25" customHeight="1">
      <c r="A36" s="12" t="s">
        <v>47</v>
      </c>
      <c r="B36" s="54">
        <v>0</v>
      </c>
      <c r="C36" s="54"/>
      <c r="D36" s="54">
        <v>0</v>
      </c>
      <c r="E36" s="54"/>
      <c r="F36" s="54">
        <v>0</v>
      </c>
      <c r="G36" s="54"/>
      <c r="H36" s="54"/>
      <c r="I36" s="11">
        <v>0</v>
      </c>
      <c r="J36" s="54">
        <v>0</v>
      </c>
      <c r="K36" s="54">
        <v>0</v>
      </c>
      <c r="L36" s="54"/>
      <c r="M36" s="54">
        <v>0</v>
      </c>
      <c r="N36" s="54">
        <v>0</v>
      </c>
      <c r="O36" s="54"/>
      <c r="P36" s="54">
        <v>0</v>
      </c>
      <c r="Q36" s="54"/>
      <c r="R36" s="54"/>
      <c r="S36" s="54"/>
      <c r="T36" s="54"/>
      <c r="U36" s="54"/>
      <c r="V36" s="54"/>
      <c r="W36" s="54">
        <v>0</v>
      </c>
      <c r="X36" s="54">
        <v>0</v>
      </c>
      <c r="Y36" s="54"/>
      <c r="Z36" s="54">
        <v>0</v>
      </c>
    </row>
    <row r="37" spans="1:26" ht="17.25" customHeight="1">
      <c r="A37" s="12" t="s">
        <v>48</v>
      </c>
      <c r="B37" s="54">
        <v>0</v>
      </c>
      <c r="C37" s="54"/>
      <c r="D37" s="54">
        <v>0</v>
      </c>
      <c r="E37" s="54"/>
      <c r="F37" s="54">
        <v>0</v>
      </c>
      <c r="G37" s="54"/>
      <c r="H37" s="54"/>
      <c r="I37" s="11">
        <v>0</v>
      </c>
      <c r="J37" s="54">
        <v>0</v>
      </c>
      <c r="K37" s="54">
        <v>0</v>
      </c>
      <c r="L37" s="54"/>
      <c r="M37" s="54">
        <v>0</v>
      </c>
      <c r="N37" s="54">
        <v>0</v>
      </c>
      <c r="O37" s="54"/>
      <c r="P37" s="54">
        <v>0</v>
      </c>
      <c r="Q37" s="54"/>
      <c r="R37" s="54"/>
      <c r="S37" s="54"/>
      <c r="T37" s="54"/>
      <c r="U37" s="54"/>
      <c r="V37" s="54"/>
      <c r="W37" s="54">
        <v>0</v>
      </c>
      <c r="X37" s="54">
        <v>0</v>
      </c>
      <c r="Y37" s="54"/>
      <c r="Z37" s="54">
        <v>0</v>
      </c>
    </row>
    <row r="38" spans="1:26" ht="17.25" customHeight="1">
      <c r="A38" s="47" t="s">
        <v>50</v>
      </c>
      <c r="B38" s="23">
        <v>0</v>
      </c>
      <c r="C38" s="23">
        <v>0</v>
      </c>
      <c r="D38" s="23">
        <v>0</v>
      </c>
      <c r="E38" s="23">
        <v>0</v>
      </c>
      <c r="F38" s="23">
        <v>197958.56000000006</v>
      </c>
      <c r="G38" s="23">
        <v>0</v>
      </c>
      <c r="H38" s="23">
        <v>0</v>
      </c>
      <c r="I38" s="23">
        <v>0</v>
      </c>
      <c r="J38" s="23">
        <v>68728.24</v>
      </c>
      <c r="K38" s="23">
        <v>106807.39999999995</v>
      </c>
      <c r="L38" s="23">
        <v>0</v>
      </c>
      <c r="M38" s="23">
        <v>0</v>
      </c>
      <c r="N38" s="23">
        <v>104684.51999999996</v>
      </c>
      <c r="O38" s="23">
        <v>0</v>
      </c>
      <c r="P38" s="23">
        <v>0</v>
      </c>
      <c r="Q38" s="23">
        <v>0</v>
      </c>
      <c r="R38" s="23">
        <v>69922.35999999997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f>SUM(B38:W38)</f>
        <v>548101.08</v>
      </c>
    </row>
    <row r="39" spans="1:29" ht="17.25" customHeight="1">
      <c r="A39" s="49" t="s">
        <v>51</v>
      </c>
      <c r="B39" s="50">
        <v>0</v>
      </c>
      <c r="C39" s="50"/>
      <c r="D39" s="50">
        <v>0</v>
      </c>
      <c r="E39" s="50"/>
      <c r="F39" s="50">
        <v>1492</v>
      </c>
      <c r="G39" s="50"/>
      <c r="H39" s="50"/>
      <c r="I39" s="11">
        <v>0</v>
      </c>
      <c r="J39" s="50">
        <v>518</v>
      </c>
      <c r="K39" s="50">
        <v>805</v>
      </c>
      <c r="L39" s="50"/>
      <c r="M39" s="50">
        <v>0</v>
      </c>
      <c r="N39" s="50">
        <v>789</v>
      </c>
      <c r="O39" s="50"/>
      <c r="P39" s="50">
        <v>0</v>
      </c>
      <c r="Q39" s="50">
        <v>0</v>
      </c>
      <c r="R39" s="50">
        <v>527</v>
      </c>
      <c r="S39" s="50"/>
      <c r="T39" s="50">
        <v>0</v>
      </c>
      <c r="U39" s="50"/>
      <c r="V39" s="50"/>
      <c r="W39" s="50">
        <v>0</v>
      </c>
      <c r="X39" s="50">
        <v>0</v>
      </c>
      <c r="Y39" s="50"/>
      <c r="Z39" s="50">
        <v>0</v>
      </c>
      <c r="AA39"/>
      <c r="AB39"/>
      <c r="AC39"/>
    </row>
    <row r="40" spans="1:29" ht="17.25" customHeight="1">
      <c r="A40" s="49" t="s">
        <v>52</v>
      </c>
      <c r="B40" s="48">
        <v>0</v>
      </c>
      <c r="C40" s="48"/>
      <c r="D40" s="48">
        <v>0</v>
      </c>
      <c r="E40" s="48"/>
      <c r="F40" s="48">
        <v>4.28</v>
      </c>
      <c r="G40" s="48"/>
      <c r="H40" s="48"/>
      <c r="I40" s="11">
        <v>0</v>
      </c>
      <c r="J40" s="48">
        <v>4.28</v>
      </c>
      <c r="K40" s="48">
        <v>4.28</v>
      </c>
      <c r="L40" s="48"/>
      <c r="M40" s="48">
        <v>0</v>
      </c>
      <c r="N40" s="48">
        <v>4.28</v>
      </c>
      <c r="O40" s="48"/>
      <c r="P40" s="48">
        <v>0</v>
      </c>
      <c r="Q40" s="48">
        <v>0</v>
      </c>
      <c r="R40" s="48">
        <v>4.28</v>
      </c>
      <c r="S40" s="48"/>
      <c r="T40" s="48">
        <v>0</v>
      </c>
      <c r="U40" s="48"/>
      <c r="V40" s="48"/>
      <c r="W40" s="48">
        <v>0</v>
      </c>
      <c r="X40" s="48">
        <v>0</v>
      </c>
      <c r="Y40" s="48"/>
      <c r="Z40" s="48">
        <v>0</v>
      </c>
      <c r="AA40"/>
      <c r="AB40"/>
      <c r="AC40"/>
    </row>
    <row r="41" spans="1:28" ht="17.25" customHeight="1">
      <c r="A41" s="2"/>
      <c r="B41" s="19">
        <v>0</v>
      </c>
      <c r="C41" s="19"/>
      <c r="D41" s="19">
        <v>0</v>
      </c>
      <c r="E41" s="19"/>
      <c r="F41" s="19">
        <v>0</v>
      </c>
      <c r="G41" s="19"/>
      <c r="H41" s="19"/>
      <c r="I41" s="19">
        <v>0</v>
      </c>
      <c r="J41" s="19">
        <v>0</v>
      </c>
      <c r="K41" s="19">
        <v>0</v>
      </c>
      <c r="L41" s="19"/>
      <c r="M41" s="19">
        <v>0</v>
      </c>
      <c r="N41" s="19">
        <v>0</v>
      </c>
      <c r="O41" s="19"/>
      <c r="P41" s="19">
        <v>0</v>
      </c>
      <c r="Q41" s="19"/>
      <c r="R41" s="19"/>
      <c r="S41" s="19"/>
      <c r="T41" s="19"/>
      <c r="U41" s="19"/>
      <c r="V41" s="19"/>
      <c r="W41" s="19">
        <v>0</v>
      </c>
      <c r="X41" s="19"/>
      <c r="Y41" s="19"/>
      <c r="Z41" s="20"/>
      <c r="AA41"/>
      <c r="AB41"/>
    </row>
    <row r="42" spans="1:29" ht="17.25" customHeight="1">
      <c r="A42" s="21" t="s">
        <v>53</v>
      </c>
      <c r="B42" s="22">
        <v>53952110.41000001</v>
      </c>
      <c r="C42" s="22">
        <v>0</v>
      </c>
      <c r="D42" s="22">
        <v>77447085.91000003</v>
      </c>
      <c r="E42" s="22">
        <v>0</v>
      </c>
      <c r="F42" s="22">
        <v>76777200.27</v>
      </c>
      <c r="G42" s="22">
        <v>0</v>
      </c>
      <c r="H42" s="22">
        <v>0</v>
      </c>
      <c r="I42" s="22">
        <v>15168006.6</v>
      </c>
      <c r="J42" s="22">
        <v>26691580.02</v>
      </c>
      <c r="K42" s="22">
        <v>43501956.72</v>
      </c>
      <c r="L42" s="22">
        <v>0</v>
      </c>
      <c r="M42" s="22">
        <v>37756376.19</v>
      </c>
      <c r="N42" s="22">
        <v>28414772.459999997</v>
      </c>
      <c r="O42" s="22">
        <v>0</v>
      </c>
      <c r="P42" s="22">
        <v>13974789.16</v>
      </c>
      <c r="Q42" s="22">
        <v>15447234.509999996</v>
      </c>
      <c r="R42" s="22">
        <v>24553124.369999997</v>
      </c>
      <c r="S42" s="22">
        <v>0</v>
      </c>
      <c r="T42" s="22">
        <v>38807737.74</v>
      </c>
      <c r="U42" s="22">
        <v>0</v>
      </c>
      <c r="V42" s="22">
        <v>0</v>
      </c>
      <c r="W42" s="22">
        <v>17798411.779999997</v>
      </c>
      <c r="X42" s="22">
        <v>30484702.73999999</v>
      </c>
      <c r="Y42" s="22">
        <v>0</v>
      </c>
      <c r="Z42" s="22">
        <f>SUM(B42:Y42)</f>
        <v>500775088.88000005</v>
      </c>
      <c r="AA42"/>
      <c r="AB42"/>
      <c r="AC42"/>
    </row>
    <row r="43" spans="1:29" ht="17.25" customHeight="1">
      <c r="A43" s="16" t="s">
        <v>59</v>
      </c>
      <c r="B43" s="23">
        <v>53410930.39000001</v>
      </c>
      <c r="C43" s="23">
        <v>0</v>
      </c>
      <c r="D43" s="23">
        <v>76695894.53000003</v>
      </c>
      <c r="E43" s="23">
        <v>0</v>
      </c>
      <c r="F43" s="23">
        <v>76525766.71</v>
      </c>
      <c r="G43" s="23">
        <v>0</v>
      </c>
      <c r="H43" s="23">
        <v>0</v>
      </c>
      <c r="I43" s="23">
        <v>15168006.6</v>
      </c>
      <c r="J43" s="23">
        <v>26466780.419999998</v>
      </c>
      <c r="K43" s="23">
        <v>42787251.1</v>
      </c>
      <c r="L43" s="23">
        <v>0</v>
      </c>
      <c r="M43" s="23">
        <v>37756376.19</v>
      </c>
      <c r="N43" s="23">
        <v>28143846.72</v>
      </c>
      <c r="O43" s="23">
        <v>0</v>
      </c>
      <c r="P43" s="23">
        <v>13926041.35</v>
      </c>
      <c r="Q43" s="23">
        <v>15289036.979999997</v>
      </c>
      <c r="R43" s="23">
        <v>24507715.88</v>
      </c>
      <c r="S43" s="23">
        <v>0</v>
      </c>
      <c r="T43" s="23">
        <v>38530629.050000004</v>
      </c>
      <c r="U43" s="23">
        <v>0</v>
      </c>
      <c r="V43" s="23">
        <v>0</v>
      </c>
      <c r="W43" s="23">
        <v>17663549.689999998</v>
      </c>
      <c r="X43" s="23">
        <v>30380863.89999999</v>
      </c>
      <c r="Y43" s="23">
        <v>0</v>
      </c>
      <c r="Z43" s="23">
        <f aca="true" t="shared" si="1" ref="Z43:Z53">SUM(B43:Y43)</f>
        <v>497252689.5100001</v>
      </c>
      <c r="AA43"/>
      <c r="AB43"/>
      <c r="AC43"/>
    </row>
    <row r="44" spans="1:29" ht="17.25" customHeight="1">
      <c r="A44" s="34" t="s">
        <v>54</v>
      </c>
      <c r="B44" s="23">
        <v>47799782.550000004</v>
      </c>
      <c r="C44" s="23">
        <v>0</v>
      </c>
      <c r="D44" s="23">
        <v>70852552.44000001</v>
      </c>
      <c r="E44" s="23">
        <v>0</v>
      </c>
      <c r="F44" s="23">
        <v>72625010.00999996</v>
      </c>
      <c r="G44" s="23">
        <v>0</v>
      </c>
      <c r="H44" s="23">
        <v>0</v>
      </c>
      <c r="I44" s="23">
        <v>15168006.6</v>
      </c>
      <c r="J44" s="23">
        <v>26385590.690000005</v>
      </c>
      <c r="K44" s="23">
        <v>40465968.21</v>
      </c>
      <c r="L44" s="23">
        <v>0</v>
      </c>
      <c r="M44" s="23">
        <v>35028867.05</v>
      </c>
      <c r="N44" s="23">
        <v>26610900.92</v>
      </c>
      <c r="O44" s="23">
        <v>0</v>
      </c>
      <c r="P44" s="23">
        <v>12578515.459999997</v>
      </c>
      <c r="Q44" s="23">
        <v>12981204.809999997</v>
      </c>
      <c r="R44" s="23">
        <v>23233222.369999997</v>
      </c>
      <c r="S44" s="23">
        <v>0</v>
      </c>
      <c r="T44" s="23">
        <v>33200103.41</v>
      </c>
      <c r="U44" s="23">
        <v>0</v>
      </c>
      <c r="V44" s="23">
        <v>0</v>
      </c>
      <c r="W44" s="23">
        <v>14783245.459999999</v>
      </c>
      <c r="X44" s="23">
        <v>27265171.74000001</v>
      </c>
      <c r="Y44" s="23">
        <v>0</v>
      </c>
      <c r="Z44" s="23">
        <f t="shared" si="1"/>
        <v>458978141.71999997</v>
      </c>
      <c r="AA44"/>
      <c r="AB44"/>
      <c r="AC44"/>
    </row>
    <row r="45" spans="1:2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32599.39</v>
      </c>
      <c r="G45" s="19">
        <v>0</v>
      </c>
      <c r="H45" s="19">
        <v>0</v>
      </c>
      <c r="I45" s="19">
        <v>0</v>
      </c>
      <c r="J45" s="19">
        <v>0</v>
      </c>
      <c r="K45" s="19">
        <v>20056.45</v>
      </c>
      <c r="L45" s="19">
        <v>0</v>
      </c>
      <c r="M45" s="19">
        <v>0</v>
      </c>
      <c r="N45" s="19">
        <v>12403.58</v>
      </c>
      <c r="O45" s="19">
        <v>0</v>
      </c>
      <c r="P45" s="19">
        <v>0</v>
      </c>
      <c r="Q45" s="19">
        <v>0</v>
      </c>
      <c r="R45" s="19">
        <v>10085.8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f t="shared" si="1"/>
        <v>75145.22</v>
      </c>
      <c r="AA45"/>
      <c r="AB45"/>
      <c r="AC45"/>
    </row>
    <row r="46" spans="1:29" ht="17.25" customHeight="1">
      <c r="A46" s="12" t="s">
        <v>56</v>
      </c>
      <c r="B46" s="36">
        <v>0</v>
      </c>
      <c r="C46" s="36">
        <v>0</v>
      </c>
      <c r="D46" s="36">
        <v>0</v>
      </c>
      <c r="E46" s="36">
        <v>0</v>
      </c>
      <c r="F46" s="36">
        <v>197958.56000000006</v>
      </c>
      <c r="G46" s="36">
        <v>0</v>
      </c>
      <c r="H46" s="36">
        <v>0</v>
      </c>
      <c r="I46" s="19">
        <v>0</v>
      </c>
      <c r="J46" s="36">
        <v>68728.24</v>
      </c>
      <c r="K46" s="19">
        <v>106807.39999999995</v>
      </c>
      <c r="L46" s="19">
        <v>0</v>
      </c>
      <c r="M46" s="36">
        <v>0</v>
      </c>
      <c r="N46" s="36">
        <v>104684.51999999996</v>
      </c>
      <c r="O46" s="36">
        <v>0</v>
      </c>
      <c r="P46" s="36">
        <v>0</v>
      </c>
      <c r="Q46" s="36">
        <v>0</v>
      </c>
      <c r="R46" s="36">
        <v>69922.35999999997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23">
        <f t="shared" si="1"/>
        <v>548101.08</v>
      </c>
      <c r="AA46"/>
      <c r="AB46" s="70"/>
      <c r="AC46"/>
    </row>
    <row r="47" spans="1:29" ht="17.25" customHeight="1">
      <c r="A47" s="12" t="s">
        <v>57</v>
      </c>
      <c r="B47" s="19">
        <v>2108735.73</v>
      </c>
      <c r="C47" s="19">
        <v>0</v>
      </c>
      <c r="D47" s="19">
        <v>3101081.95</v>
      </c>
      <c r="E47" s="19">
        <v>0</v>
      </c>
      <c r="F47" s="19">
        <v>3498020.44</v>
      </c>
      <c r="G47" s="19">
        <v>0</v>
      </c>
      <c r="H47" s="19">
        <v>0</v>
      </c>
      <c r="I47" s="19">
        <v>0</v>
      </c>
      <c r="J47" s="19">
        <v>0</v>
      </c>
      <c r="K47" s="19">
        <v>2001867.67</v>
      </c>
      <c r="L47" s="19">
        <v>0</v>
      </c>
      <c r="M47" s="19">
        <v>1492336.05</v>
      </c>
      <c r="N47" s="19">
        <v>1263333.08</v>
      </c>
      <c r="O47" s="19">
        <v>0</v>
      </c>
      <c r="P47" s="19">
        <v>522890.13</v>
      </c>
      <c r="Q47" s="19">
        <v>519073.41</v>
      </c>
      <c r="R47" s="19">
        <v>1055322.04</v>
      </c>
      <c r="S47" s="19">
        <v>0</v>
      </c>
      <c r="T47" s="19">
        <v>1599204.11</v>
      </c>
      <c r="U47" s="19">
        <v>0</v>
      </c>
      <c r="V47" s="19">
        <v>0</v>
      </c>
      <c r="W47" s="19">
        <v>688917.28</v>
      </c>
      <c r="X47" s="19">
        <v>1232799.34</v>
      </c>
      <c r="Y47" s="19">
        <v>0</v>
      </c>
      <c r="Z47" s="19">
        <f t="shared" si="1"/>
        <v>19083581.23</v>
      </c>
      <c r="AA47"/>
      <c r="AB47" s="70"/>
      <c r="AC47"/>
    </row>
    <row r="48" spans="1:2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172178.31</v>
      </c>
      <c r="G48" s="19">
        <v>0</v>
      </c>
      <c r="H48" s="19">
        <v>0</v>
      </c>
      <c r="I48" s="19">
        <v>0</v>
      </c>
      <c r="J48" s="19">
        <v>12461.49</v>
      </c>
      <c r="K48" s="19">
        <v>192551.37</v>
      </c>
      <c r="L48" s="19">
        <v>0</v>
      </c>
      <c r="M48" s="19">
        <v>0</v>
      </c>
      <c r="N48" s="19">
        <v>152524.62</v>
      </c>
      <c r="O48" s="19">
        <v>0</v>
      </c>
      <c r="P48" s="19">
        <v>0</v>
      </c>
      <c r="Q48" s="19">
        <v>0</v>
      </c>
      <c r="R48" s="19">
        <v>139163.31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f t="shared" si="1"/>
        <v>668879.1000000001</v>
      </c>
      <c r="AA48"/>
      <c r="AB48" s="70"/>
      <c r="AC48"/>
    </row>
    <row r="49" spans="1:29" ht="17.25" customHeight="1">
      <c r="A49" s="12" t="s">
        <v>145</v>
      </c>
      <c r="B49" s="35">
        <v>2846375.6400000006</v>
      </c>
      <c r="C49" s="35">
        <v>0</v>
      </c>
      <c r="D49" s="35">
        <v>1928890.71</v>
      </c>
      <c r="E49" s="3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5">
        <v>845108.9300000002</v>
      </c>
      <c r="N49" s="36">
        <v>0</v>
      </c>
      <c r="O49" s="36">
        <v>0</v>
      </c>
      <c r="P49" s="35">
        <v>1333559.97</v>
      </c>
      <c r="Q49" s="35">
        <v>2464793.7399999998</v>
      </c>
      <c r="R49" s="36">
        <v>0</v>
      </c>
      <c r="S49" s="36">
        <v>0</v>
      </c>
      <c r="T49" s="35">
        <v>2199853.020000001</v>
      </c>
      <c r="U49" s="35">
        <v>0</v>
      </c>
      <c r="V49" s="35">
        <v>0</v>
      </c>
      <c r="W49" s="35">
        <v>2065703.2500000002</v>
      </c>
      <c r="X49" s="35">
        <v>1755310.7699999998</v>
      </c>
      <c r="Y49" s="35">
        <v>0</v>
      </c>
      <c r="Z49" s="23">
        <f t="shared" si="1"/>
        <v>15439596.030000001</v>
      </c>
      <c r="AA49"/>
      <c r="AB49" s="70"/>
      <c r="AC49"/>
    </row>
    <row r="50" spans="1:29" ht="17.25" customHeight="1">
      <c r="A50" s="12" t="s">
        <v>146</v>
      </c>
      <c r="B50" s="36">
        <v>1065055.8400000003</v>
      </c>
      <c r="C50" s="36">
        <v>0</v>
      </c>
      <c r="D50" s="36">
        <v>1290511.0899999996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707586.1599999997</v>
      </c>
      <c r="N50" s="36">
        <v>0</v>
      </c>
      <c r="O50" s="36">
        <v>0</v>
      </c>
      <c r="P50" s="36">
        <v>159317.06</v>
      </c>
      <c r="Q50" s="36">
        <v>18403.149999999998</v>
      </c>
      <c r="R50" s="36">
        <v>0</v>
      </c>
      <c r="S50" s="36">
        <v>0</v>
      </c>
      <c r="T50" s="36">
        <v>1753515</v>
      </c>
      <c r="U50" s="36">
        <v>0</v>
      </c>
      <c r="V50" s="36">
        <v>0</v>
      </c>
      <c r="W50" s="36">
        <v>268158.0600000001</v>
      </c>
      <c r="X50" s="36">
        <v>313375.9</v>
      </c>
      <c r="Y50" s="36">
        <v>0</v>
      </c>
      <c r="Z50" s="23">
        <f t="shared" si="1"/>
        <v>5575922.26</v>
      </c>
      <c r="AA50"/>
      <c r="AB50" s="70"/>
      <c r="AC50"/>
    </row>
    <row r="51" spans="1:29" ht="17.25" customHeight="1">
      <c r="A51" s="12" t="s">
        <v>147</v>
      </c>
      <c r="B51" s="35">
        <v>-326467.2999999999</v>
      </c>
      <c r="C51" s="35">
        <v>0</v>
      </c>
      <c r="D51" s="35">
        <v>-477141.66000000003</v>
      </c>
      <c r="E51" s="35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5">
        <v>-213445.99999999994</v>
      </c>
      <c r="N51" s="36">
        <v>0</v>
      </c>
      <c r="O51" s="36">
        <v>0</v>
      </c>
      <c r="P51" s="35">
        <v>-85344.23999999996</v>
      </c>
      <c r="Q51" s="35">
        <v>-88743.07999999994</v>
      </c>
      <c r="R51" s="36">
        <v>0</v>
      </c>
      <c r="S51" s="36">
        <v>0</v>
      </c>
      <c r="T51" s="35">
        <v>-222046.49000000005</v>
      </c>
      <c r="U51" s="35">
        <v>0</v>
      </c>
      <c r="V51" s="35">
        <v>0</v>
      </c>
      <c r="W51" s="35">
        <v>-115810.46000000008</v>
      </c>
      <c r="X51" s="35">
        <v>-185793.8500000001</v>
      </c>
      <c r="Y51" s="35">
        <v>0</v>
      </c>
      <c r="Z51" s="35">
        <f t="shared" si="1"/>
        <v>-1714793.08</v>
      </c>
      <c r="AA51"/>
      <c r="AB51" s="70"/>
      <c r="AC51"/>
    </row>
    <row r="52" spans="1:29" ht="17.25" customHeight="1">
      <c r="A52" s="12" t="s">
        <v>148</v>
      </c>
      <c r="B52" s="35">
        <v>-82552.07000000002</v>
      </c>
      <c r="C52" s="35">
        <v>0</v>
      </c>
      <c r="D52" s="35">
        <v>0</v>
      </c>
      <c r="E52" s="35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5">
        <v>-104076</v>
      </c>
      <c r="N52" s="36">
        <v>0</v>
      </c>
      <c r="O52" s="36">
        <v>0</v>
      </c>
      <c r="P52" s="35">
        <v>-582897.03</v>
      </c>
      <c r="Q52" s="35">
        <v>-605695.05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5">
        <v>-26663.900000000016</v>
      </c>
      <c r="X52" s="35">
        <v>0</v>
      </c>
      <c r="Y52" s="35">
        <v>0</v>
      </c>
      <c r="Z52" s="35">
        <f t="shared" si="1"/>
        <v>-1401884.05</v>
      </c>
      <c r="AA52"/>
      <c r="AB52" s="70"/>
      <c r="AC52"/>
    </row>
    <row r="53" spans="1:29" ht="17.25" customHeight="1">
      <c r="A53" s="16" t="s">
        <v>60</v>
      </c>
      <c r="B53" s="36">
        <v>541180.0199999997</v>
      </c>
      <c r="C53" s="36">
        <v>0</v>
      </c>
      <c r="D53" s="36">
        <v>751191.3799999997</v>
      </c>
      <c r="E53" s="36">
        <v>0</v>
      </c>
      <c r="F53" s="36">
        <v>251433.5600000001</v>
      </c>
      <c r="G53" s="36">
        <v>0</v>
      </c>
      <c r="H53" s="36">
        <v>0</v>
      </c>
      <c r="I53" s="19">
        <v>0</v>
      </c>
      <c r="J53" s="36">
        <v>224799.60000000012</v>
      </c>
      <c r="K53" s="36">
        <v>714705.6200000002</v>
      </c>
      <c r="L53" s="36">
        <v>0</v>
      </c>
      <c r="M53" s="36">
        <v>0</v>
      </c>
      <c r="N53" s="36">
        <v>270925.74000000017</v>
      </c>
      <c r="O53" s="36">
        <v>0</v>
      </c>
      <c r="P53" s="36">
        <v>48747.810000000005</v>
      </c>
      <c r="Q53" s="36">
        <v>158197.53000000003</v>
      </c>
      <c r="R53" s="36">
        <v>45408.49000000002</v>
      </c>
      <c r="S53" s="36">
        <v>0</v>
      </c>
      <c r="T53" s="36">
        <v>277108.6899999999</v>
      </c>
      <c r="U53" s="36">
        <v>0</v>
      </c>
      <c r="V53" s="36">
        <v>0</v>
      </c>
      <c r="W53" s="36">
        <v>134862.09</v>
      </c>
      <c r="X53" s="36">
        <v>103838.84</v>
      </c>
      <c r="Y53" s="36">
        <v>0</v>
      </c>
      <c r="Z53" s="36">
        <f t="shared" si="1"/>
        <v>3522399.3699999996</v>
      </c>
      <c r="AA53"/>
      <c r="AB53" s="70"/>
      <c r="AC53"/>
    </row>
    <row r="54" spans="1:28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f>SUM(B54:X54)</f>
        <v>0</v>
      </c>
      <c r="AA54"/>
      <c r="AB54" s="70"/>
    </row>
    <row r="55" spans="1:26" ht="17.25" customHeight="1">
      <c r="A55" s="41"/>
      <c r="B55" s="45">
        <v>0</v>
      </c>
      <c r="C55" s="45"/>
      <c r="D55" s="45">
        <v>0</v>
      </c>
      <c r="E55" s="45"/>
      <c r="F55" s="45">
        <v>0</v>
      </c>
      <c r="G55" s="45"/>
      <c r="H55" s="45"/>
      <c r="I55" s="45">
        <v>0</v>
      </c>
      <c r="J55" s="45">
        <v>0</v>
      </c>
      <c r="K55" s="45">
        <v>0</v>
      </c>
      <c r="L55" s="45"/>
      <c r="M55" s="45">
        <v>0</v>
      </c>
      <c r="N55" s="45">
        <v>0</v>
      </c>
      <c r="O55" s="45"/>
      <c r="P55" s="45">
        <v>0</v>
      </c>
      <c r="Q55" s="45"/>
      <c r="R55" s="45"/>
      <c r="S55" s="45"/>
      <c r="T55" s="45"/>
      <c r="U55" s="45"/>
      <c r="V55" s="45"/>
      <c r="W55" s="45">
        <v>0</v>
      </c>
      <c r="X55" s="45"/>
      <c r="Y55" s="45"/>
      <c r="Z55" s="45">
        <f>SUM(B55:X55)</f>
        <v>0</v>
      </c>
    </row>
    <row r="56" spans="1:26" ht="17.25" customHeight="1">
      <c r="A56" s="16"/>
      <c r="B56" s="19">
        <v>0</v>
      </c>
      <c r="C56" s="19"/>
      <c r="D56" s="19">
        <v>0</v>
      </c>
      <c r="E56" s="19"/>
      <c r="F56" s="19">
        <v>0</v>
      </c>
      <c r="G56" s="19"/>
      <c r="H56" s="19"/>
      <c r="I56" s="19">
        <v>0</v>
      </c>
      <c r="J56" s="19">
        <v>0</v>
      </c>
      <c r="K56" s="19">
        <v>0</v>
      </c>
      <c r="L56" s="19"/>
      <c r="M56" s="19">
        <v>0</v>
      </c>
      <c r="N56" s="19">
        <v>0</v>
      </c>
      <c r="O56" s="19"/>
      <c r="P56" s="19">
        <v>0</v>
      </c>
      <c r="Q56" s="19"/>
      <c r="R56" s="19"/>
      <c r="S56" s="19"/>
      <c r="T56" s="19"/>
      <c r="U56" s="19"/>
      <c r="V56" s="19"/>
      <c r="W56" s="19">
        <v>0</v>
      </c>
      <c r="X56" s="19"/>
      <c r="Y56" s="19"/>
      <c r="Z56" s="19"/>
    </row>
    <row r="57" spans="1:29" ht="18.75" customHeight="1">
      <c r="A57" s="2" t="s">
        <v>61</v>
      </c>
      <c r="B57" s="35">
        <v>-6773740.840000001</v>
      </c>
      <c r="C57" s="35">
        <v>12378.029999999999</v>
      </c>
      <c r="D57" s="35">
        <v>-8231143.699999999</v>
      </c>
      <c r="E57" s="35">
        <v>41807.72</v>
      </c>
      <c r="F57" s="35">
        <v>-2332305.9000000013</v>
      </c>
      <c r="G57" s="35">
        <v>106772.24</v>
      </c>
      <c r="H57" s="35">
        <v>1458.74</v>
      </c>
      <c r="I57" s="35">
        <v>-3963709.0599999996</v>
      </c>
      <c r="J57" s="35">
        <v>-1761230.71</v>
      </c>
      <c r="K57" s="35">
        <v>-3775683.55</v>
      </c>
      <c r="L57" s="35">
        <v>159075.12</v>
      </c>
      <c r="M57" s="35">
        <v>-3953752.07</v>
      </c>
      <c r="N57" s="35">
        <v>-2701722.7900000005</v>
      </c>
      <c r="O57" s="35">
        <v>64456.79</v>
      </c>
      <c r="P57" s="35">
        <v>-1940927.61</v>
      </c>
      <c r="Q57" s="35">
        <v>-2659126.35</v>
      </c>
      <c r="R57" s="35">
        <v>-741242.6799999994</v>
      </c>
      <c r="S57" s="35">
        <v>29450</v>
      </c>
      <c r="T57" s="35">
        <v>-4435629.2700000005</v>
      </c>
      <c r="U57" s="35">
        <v>9466.73</v>
      </c>
      <c r="V57" s="35">
        <v>6551.63</v>
      </c>
      <c r="W57" s="35">
        <v>-1563531.77</v>
      </c>
      <c r="X57" s="35">
        <v>-4322819.05</v>
      </c>
      <c r="Y57" s="35">
        <v>270283.98</v>
      </c>
      <c r="Z57" s="35">
        <f>SUM(B57:Y57)</f>
        <v>-48454864.37000001</v>
      </c>
      <c r="AA57"/>
      <c r="AB57" s="70"/>
      <c r="AC57"/>
    </row>
    <row r="58" spans="1:29" ht="18.75" customHeight="1">
      <c r="A58" s="16" t="s">
        <v>62</v>
      </c>
      <c r="B58" s="35">
        <v>-4885032.760000001</v>
      </c>
      <c r="C58" s="35">
        <v>0</v>
      </c>
      <c r="D58" s="35">
        <v>-5378382.75</v>
      </c>
      <c r="E58" s="35">
        <v>0</v>
      </c>
      <c r="F58" s="35">
        <v>-4960578.450000001</v>
      </c>
      <c r="G58" s="35">
        <v>0</v>
      </c>
      <c r="H58" s="35">
        <v>0</v>
      </c>
      <c r="I58" s="35">
        <v>-784384.5</v>
      </c>
      <c r="J58" s="35">
        <v>-1740506.7000000002</v>
      </c>
      <c r="K58" s="35">
        <v>-5403027.680000002</v>
      </c>
      <c r="L58" s="35">
        <v>0</v>
      </c>
      <c r="M58" s="35">
        <v>-2298599.4</v>
      </c>
      <c r="N58" s="35">
        <v>-3325595.5700000003</v>
      </c>
      <c r="O58" s="35">
        <v>0</v>
      </c>
      <c r="P58" s="35">
        <v>-855304.3</v>
      </c>
      <c r="Q58" s="35">
        <v>-1190949.12</v>
      </c>
      <c r="R58" s="35">
        <v>-1518346.0299999998</v>
      </c>
      <c r="S58" s="35">
        <v>0</v>
      </c>
      <c r="T58" s="35">
        <v>-2668438.5299999993</v>
      </c>
      <c r="U58" s="35">
        <v>0</v>
      </c>
      <c r="V58" s="35">
        <v>0</v>
      </c>
      <c r="W58" s="35">
        <v>-1130943.0000000002</v>
      </c>
      <c r="X58" s="35">
        <v>-3000411</v>
      </c>
      <c r="Y58" s="35">
        <v>0</v>
      </c>
      <c r="Z58" s="35">
        <f aca="true" t="shared" si="2" ref="Z58:Z109">SUM(B58:Y58)</f>
        <v>-39140499.79000001</v>
      </c>
      <c r="AA58"/>
      <c r="AB58" s="70"/>
      <c r="AC58"/>
    </row>
    <row r="59" spans="1:29" s="53" customFormat="1" ht="18.75" customHeight="1">
      <c r="A59" s="49" t="s">
        <v>63</v>
      </c>
      <c r="B59" s="51">
        <v>-3608671.8000000003</v>
      </c>
      <c r="C59" s="51">
        <v>0</v>
      </c>
      <c r="D59" s="51">
        <v>-5238027.800000001</v>
      </c>
      <c r="E59" s="51">
        <v>0</v>
      </c>
      <c r="F59" s="51">
        <v>-4378857.7</v>
      </c>
      <c r="G59" s="51">
        <v>0</v>
      </c>
      <c r="H59" s="51">
        <v>0</v>
      </c>
      <c r="I59" s="51">
        <v>-784384.5</v>
      </c>
      <c r="J59" s="51">
        <v>-1740506.7000000002</v>
      </c>
      <c r="K59" s="51">
        <v>-3113230.0999999996</v>
      </c>
      <c r="L59" s="51">
        <v>0</v>
      </c>
      <c r="M59" s="51">
        <v>-2298599.4</v>
      </c>
      <c r="N59" s="51">
        <v>-1256657.7999999996</v>
      </c>
      <c r="O59" s="51">
        <v>0</v>
      </c>
      <c r="P59" s="51">
        <v>-598959.8999999999</v>
      </c>
      <c r="Q59" s="51">
        <v>-828519.6999999998</v>
      </c>
      <c r="R59" s="51">
        <v>-985891.1000000002</v>
      </c>
      <c r="S59" s="51">
        <v>0</v>
      </c>
      <c r="T59" s="51">
        <v>-1837510.4000000001</v>
      </c>
      <c r="U59" s="51">
        <v>0</v>
      </c>
      <c r="V59" s="51">
        <v>0</v>
      </c>
      <c r="W59" s="51">
        <v>-1130943.0000000002</v>
      </c>
      <c r="X59" s="51">
        <v>-3000411</v>
      </c>
      <c r="Y59" s="51">
        <v>0</v>
      </c>
      <c r="Z59" s="35">
        <f t="shared" si="2"/>
        <v>-30801170.9</v>
      </c>
      <c r="AA59"/>
      <c r="AB59" s="70"/>
      <c r="AC59"/>
    </row>
    <row r="60" spans="1:2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35">
        <f t="shared" si="2"/>
        <v>0</v>
      </c>
      <c r="AA60"/>
      <c r="AB60" s="70"/>
      <c r="AC60"/>
    </row>
    <row r="61" spans="1:29" ht="18.75" customHeight="1">
      <c r="A61" s="12" t="s">
        <v>65</v>
      </c>
      <c r="B61" s="35">
        <v>-331.1</v>
      </c>
      <c r="C61" s="35">
        <v>0</v>
      </c>
      <c r="D61" s="35">
        <v>-60.19999999999999</v>
      </c>
      <c r="E61" s="35">
        <v>0</v>
      </c>
      <c r="F61" s="19">
        <v>-1070.7</v>
      </c>
      <c r="G61" s="19">
        <v>0</v>
      </c>
      <c r="H61" s="19">
        <v>0</v>
      </c>
      <c r="I61" s="19">
        <v>0</v>
      </c>
      <c r="J61" s="19">
        <v>0</v>
      </c>
      <c r="K61" s="19">
        <v>-1397.5000000000002</v>
      </c>
      <c r="L61" s="19">
        <v>0</v>
      </c>
      <c r="M61" s="19">
        <v>0</v>
      </c>
      <c r="N61" s="19">
        <v>-2446.7000000000003</v>
      </c>
      <c r="O61" s="19">
        <v>0</v>
      </c>
      <c r="P61" s="35">
        <v>-169.06</v>
      </c>
      <c r="Q61" s="19">
        <v>-239.02000000000007</v>
      </c>
      <c r="R61" s="19">
        <v>-351.20000000000005</v>
      </c>
      <c r="S61" s="19">
        <v>0</v>
      </c>
      <c r="T61" s="19">
        <v>-547.92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35">
        <f t="shared" si="2"/>
        <v>-6613.4000000000015</v>
      </c>
      <c r="AA61"/>
      <c r="AB61" s="70"/>
      <c r="AC61"/>
    </row>
    <row r="62" spans="1:29" ht="18.75" customHeight="1">
      <c r="A62" s="12" t="s">
        <v>66</v>
      </c>
      <c r="B62" s="35">
        <v>-106033.7</v>
      </c>
      <c r="C62" s="35">
        <v>0</v>
      </c>
      <c r="D62" s="35">
        <v>-33901.2</v>
      </c>
      <c r="E62" s="35">
        <v>0</v>
      </c>
      <c r="F62" s="19">
        <v>-43890.10000000001</v>
      </c>
      <c r="G62" s="19">
        <v>0</v>
      </c>
      <c r="H62" s="19">
        <v>0</v>
      </c>
      <c r="I62" s="19">
        <v>0</v>
      </c>
      <c r="J62" s="19">
        <v>0</v>
      </c>
      <c r="K62" s="19">
        <v>-59047.59999999999</v>
      </c>
      <c r="L62" s="19">
        <v>0</v>
      </c>
      <c r="M62" s="19">
        <v>0</v>
      </c>
      <c r="N62" s="19">
        <v>-37668.00000000001</v>
      </c>
      <c r="O62" s="19">
        <v>0</v>
      </c>
      <c r="P62" s="35">
        <v>-3411.1299999999997</v>
      </c>
      <c r="Q62" s="19">
        <v>-4822.75</v>
      </c>
      <c r="R62" s="19">
        <v>-7085.24</v>
      </c>
      <c r="S62" s="19">
        <v>0</v>
      </c>
      <c r="T62" s="19">
        <v>-11057.08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35">
        <f t="shared" si="2"/>
        <v>-306916.8</v>
      </c>
      <c r="AA62"/>
      <c r="AB62" s="70"/>
      <c r="AC62"/>
    </row>
    <row r="63" spans="1:29" ht="18.75" customHeight="1">
      <c r="A63" s="12" t="s">
        <v>67</v>
      </c>
      <c r="B63" s="35">
        <v>-1169996.16</v>
      </c>
      <c r="C63" s="35">
        <v>0</v>
      </c>
      <c r="D63" s="35">
        <v>-106393.55</v>
      </c>
      <c r="E63" s="35">
        <v>0</v>
      </c>
      <c r="F63" s="19">
        <v>-536759.95</v>
      </c>
      <c r="G63" s="19">
        <v>0</v>
      </c>
      <c r="H63" s="19">
        <v>0</v>
      </c>
      <c r="I63" s="19">
        <v>0</v>
      </c>
      <c r="J63" s="19">
        <v>0</v>
      </c>
      <c r="K63" s="19">
        <v>-2229352.4799999995</v>
      </c>
      <c r="L63" s="19">
        <v>0</v>
      </c>
      <c r="M63" s="19">
        <v>0</v>
      </c>
      <c r="N63" s="19">
        <v>-2028823.07</v>
      </c>
      <c r="O63" s="19">
        <v>0</v>
      </c>
      <c r="P63" s="35">
        <v>-252764.21000000005</v>
      </c>
      <c r="Q63" s="19">
        <v>-357367.64999999997</v>
      </c>
      <c r="R63" s="19">
        <v>-525018.49</v>
      </c>
      <c r="S63" s="19">
        <v>0</v>
      </c>
      <c r="T63" s="19">
        <v>-819323.1300000001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35">
        <f t="shared" si="2"/>
        <v>-8025798.69</v>
      </c>
      <c r="AA63"/>
      <c r="AB63" s="70"/>
      <c r="AC63"/>
    </row>
    <row r="64" spans="1:2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35">
        <f t="shared" si="2"/>
        <v>0</v>
      </c>
      <c r="AA64"/>
      <c r="AB64" s="70"/>
      <c r="AC64"/>
    </row>
    <row r="65" spans="1:29" s="53" customFormat="1" ht="18.75" customHeight="1">
      <c r="A65" s="16" t="s">
        <v>69</v>
      </c>
      <c r="B65" s="51">
        <v>-2609252.42</v>
      </c>
      <c r="C65" s="51">
        <v>0</v>
      </c>
      <c r="D65" s="51">
        <v>-3747274.9</v>
      </c>
      <c r="E65" s="51">
        <v>0</v>
      </c>
      <c r="F65" s="35">
        <v>1635405.400000004</v>
      </c>
      <c r="G65" s="35">
        <v>0</v>
      </c>
      <c r="H65" s="35">
        <v>0</v>
      </c>
      <c r="I65" s="35">
        <v>-3032275.7100000004</v>
      </c>
      <c r="J65" s="35">
        <v>-326266.33</v>
      </c>
      <c r="K65" s="35">
        <v>991857.1700000002</v>
      </c>
      <c r="L65" s="35">
        <v>0</v>
      </c>
      <c r="M65" s="35">
        <v>-2086871.18</v>
      </c>
      <c r="N65" s="35">
        <v>438890.62999999826</v>
      </c>
      <c r="O65" s="35">
        <v>0</v>
      </c>
      <c r="P65" s="35">
        <v>-832088.15</v>
      </c>
      <c r="Q65" s="35">
        <v>-1282461.4500000002</v>
      </c>
      <c r="R65" s="35">
        <v>635915.4999999992</v>
      </c>
      <c r="S65" s="35">
        <v>0</v>
      </c>
      <c r="T65" s="35">
        <v>-1947139.09</v>
      </c>
      <c r="U65" s="35">
        <v>0</v>
      </c>
      <c r="V65" s="35">
        <v>0</v>
      </c>
      <c r="W65" s="51">
        <v>-823366.5800000001</v>
      </c>
      <c r="X65" s="51">
        <v>-1502301.6700000002</v>
      </c>
      <c r="Y65" s="51">
        <v>0</v>
      </c>
      <c r="Z65" s="35">
        <f t="shared" si="2"/>
        <v>-14487228.779999997</v>
      </c>
      <c r="AA65"/>
      <c r="AB65" s="70"/>
      <c r="AC65"/>
    </row>
    <row r="66" spans="1:2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-1455810.8399999994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35">
        <f t="shared" si="2"/>
        <v>-1455810.8399999994</v>
      </c>
      <c r="AA66"/>
      <c r="AB66" s="70"/>
      <c r="AC66"/>
    </row>
    <row r="67" spans="1:29" ht="18.75" customHeight="1">
      <c r="A67" s="12" t="s">
        <v>71</v>
      </c>
      <c r="B67" s="19">
        <v>0</v>
      </c>
      <c r="C67" s="19">
        <v>0</v>
      </c>
      <c r="D67" s="35">
        <v>-652.8599999999997</v>
      </c>
      <c r="E67" s="35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35">
        <f t="shared" si="2"/>
        <v>-652.8599999999997</v>
      </c>
      <c r="AA67"/>
      <c r="AB67" s="70"/>
      <c r="AC67"/>
    </row>
    <row r="68" spans="1:29" ht="18.75" customHeight="1">
      <c r="A68" s="12" t="s">
        <v>72</v>
      </c>
      <c r="B68" s="19">
        <v>0</v>
      </c>
      <c r="C68" s="19">
        <v>0</v>
      </c>
      <c r="D68" s="19">
        <v>0</v>
      </c>
      <c r="E68" s="19">
        <v>0</v>
      </c>
      <c r="F68" s="35">
        <v>-33100</v>
      </c>
      <c r="G68" s="35">
        <v>0</v>
      </c>
      <c r="H68" s="35">
        <v>0</v>
      </c>
      <c r="I68" s="35">
        <v>-77155.97</v>
      </c>
      <c r="J68" s="35">
        <v>0</v>
      </c>
      <c r="K68" s="19">
        <v>0</v>
      </c>
      <c r="L68" s="19">
        <v>0</v>
      </c>
      <c r="M68" s="35">
        <v>-236785.89</v>
      </c>
      <c r="N68" s="19">
        <v>0</v>
      </c>
      <c r="O68" s="19">
        <v>0</v>
      </c>
      <c r="P68" s="19">
        <v>-161765.29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35">
        <f t="shared" si="2"/>
        <v>-508807.15</v>
      </c>
      <c r="AA68"/>
      <c r="AB68" s="70"/>
      <c r="AC68"/>
    </row>
    <row r="69" spans="1:29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35">
        <v>-1320000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35">
        <f t="shared" si="2"/>
        <v>-1320000</v>
      </c>
      <c r="AA69"/>
      <c r="AB69" s="70"/>
      <c r="AC69"/>
    </row>
    <row r="70" spans="1:29" ht="18.75" customHeight="1">
      <c r="A70" s="34" t="s">
        <v>74</v>
      </c>
      <c r="B70" s="35">
        <v>-304729.9299999999</v>
      </c>
      <c r="C70" s="35">
        <v>0</v>
      </c>
      <c r="D70" s="35">
        <v>-442369.83999999985</v>
      </c>
      <c r="E70" s="35">
        <v>0</v>
      </c>
      <c r="F70" s="35">
        <v>-418190.0800000002</v>
      </c>
      <c r="G70" s="35">
        <v>0</v>
      </c>
      <c r="H70" s="35">
        <v>0</v>
      </c>
      <c r="I70" s="35">
        <v>-105710</v>
      </c>
      <c r="J70" s="35">
        <v>-217930.02000000005</v>
      </c>
      <c r="K70" s="35">
        <v>-293260</v>
      </c>
      <c r="L70" s="35">
        <v>0</v>
      </c>
      <c r="M70" s="35">
        <v>-218240</v>
      </c>
      <c r="N70" s="35">
        <v>-184759.9599999999</v>
      </c>
      <c r="O70" s="35">
        <v>0</v>
      </c>
      <c r="P70" s="35">
        <v>-87110.10000000003</v>
      </c>
      <c r="Q70" s="35">
        <v>-86179.94</v>
      </c>
      <c r="R70" s="35">
        <v>-175459.91</v>
      </c>
      <c r="S70" s="35">
        <v>0</v>
      </c>
      <c r="T70" s="35">
        <v>-265360.0400000001</v>
      </c>
      <c r="U70" s="35">
        <v>0</v>
      </c>
      <c r="V70" s="35">
        <v>0</v>
      </c>
      <c r="W70" s="35">
        <v>-107880.08</v>
      </c>
      <c r="X70" s="35">
        <v>-192820.09999999995</v>
      </c>
      <c r="Y70" s="35">
        <v>0</v>
      </c>
      <c r="Z70" s="35">
        <f t="shared" si="2"/>
        <v>-3100000.0000000005</v>
      </c>
      <c r="AA70"/>
      <c r="AB70" s="70"/>
      <c r="AC70"/>
    </row>
    <row r="71" spans="1:2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35">
        <f t="shared" si="2"/>
        <v>0</v>
      </c>
      <c r="AA71"/>
      <c r="AB71" s="70"/>
      <c r="AC71"/>
    </row>
    <row r="72" spans="1:29" ht="18.75" customHeight="1">
      <c r="A72" s="12" t="s">
        <v>76</v>
      </c>
      <c r="B72" s="19">
        <v>-144234.38</v>
      </c>
      <c r="C72" s="19">
        <v>0</v>
      </c>
      <c r="D72" s="19">
        <v>-125755.2</v>
      </c>
      <c r="E72" s="19">
        <v>0</v>
      </c>
      <c r="F72" s="19">
        <v>-695244.48</v>
      </c>
      <c r="G72" s="19">
        <v>0</v>
      </c>
      <c r="H72" s="19">
        <v>0</v>
      </c>
      <c r="I72" s="19">
        <v>-56936.399999999994</v>
      </c>
      <c r="J72" s="19">
        <v>-108336.31</v>
      </c>
      <c r="K72" s="19">
        <v>-101052.51000000001</v>
      </c>
      <c r="L72" s="19">
        <v>0</v>
      </c>
      <c r="M72" s="19">
        <v>-102773.51000000001</v>
      </c>
      <c r="N72" s="19">
        <v>-244282.99</v>
      </c>
      <c r="O72" s="19">
        <v>0</v>
      </c>
      <c r="P72" s="19">
        <v>-47862.700000000004</v>
      </c>
      <c r="Q72" s="19">
        <v>-64899.33</v>
      </c>
      <c r="R72" s="19">
        <v>-206408.97999999998</v>
      </c>
      <c r="S72" s="19">
        <v>0</v>
      </c>
      <c r="T72" s="19">
        <v>-44653.07</v>
      </c>
      <c r="U72" s="19">
        <v>0</v>
      </c>
      <c r="V72" s="19">
        <v>0</v>
      </c>
      <c r="W72" s="19">
        <v>-40347.56</v>
      </c>
      <c r="X72" s="19">
        <v>-101338.23999999999</v>
      </c>
      <c r="Y72" s="19">
        <v>0</v>
      </c>
      <c r="Z72" s="35">
        <f t="shared" si="2"/>
        <v>-2084125.6600000001</v>
      </c>
      <c r="AA72"/>
      <c r="AB72" s="70"/>
      <c r="AC72"/>
    </row>
    <row r="73" spans="1:29" ht="18.75" customHeight="1">
      <c r="A73" s="12" t="s">
        <v>77</v>
      </c>
      <c r="B73" s="19">
        <v>-1548</v>
      </c>
      <c r="C73" s="19">
        <v>0</v>
      </c>
      <c r="D73" s="19">
        <v>-387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35">
        <f t="shared" si="2"/>
        <v>-1935</v>
      </c>
      <c r="AA73"/>
      <c r="AB73" s="70"/>
      <c r="AC73"/>
    </row>
    <row r="74" spans="1:2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35">
        <f t="shared" si="2"/>
        <v>0</v>
      </c>
      <c r="AA74"/>
      <c r="AB74" s="70"/>
      <c r="AC74"/>
    </row>
    <row r="75" spans="1:2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35">
        <f t="shared" si="2"/>
        <v>0</v>
      </c>
      <c r="AA75"/>
      <c r="AB75" s="70"/>
      <c r="AC75"/>
    </row>
    <row r="76" spans="1:29" ht="18.75" customHeight="1">
      <c r="A76" s="12" t="s">
        <v>80</v>
      </c>
      <c r="B76" s="19">
        <v>0</v>
      </c>
      <c r="C76" s="19">
        <v>0</v>
      </c>
      <c r="D76" s="19">
        <v>-775.1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-1348</v>
      </c>
      <c r="N76" s="19">
        <v>0</v>
      </c>
      <c r="O76" s="19">
        <v>0</v>
      </c>
      <c r="P76" s="19">
        <v>-60.66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35">
        <f t="shared" si="2"/>
        <v>-2183.7599999999998</v>
      </c>
      <c r="AA76"/>
      <c r="AB76" s="70"/>
      <c r="AC76"/>
    </row>
    <row r="77" spans="1:2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35">
        <f t="shared" si="2"/>
        <v>0</v>
      </c>
      <c r="AA77"/>
      <c r="AB77" s="70"/>
      <c r="AC77"/>
    </row>
    <row r="78" spans="1:2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6210000</v>
      </c>
      <c r="G78" s="19">
        <v>0</v>
      </c>
      <c r="H78" s="19">
        <v>0</v>
      </c>
      <c r="I78" s="19">
        <v>0</v>
      </c>
      <c r="J78" s="19">
        <v>0</v>
      </c>
      <c r="K78" s="19">
        <v>3348000</v>
      </c>
      <c r="L78" s="19">
        <v>0</v>
      </c>
      <c r="M78" s="19">
        <v>0</v>
      </c>
      <c r="N78" s="19">
        <v>2106000</v>
      </c>
      <c r="O78" s="19">
        <v>0</v>
      </c>
      <c r="P78" s="19">
        <v>0</v>
      </c>
      <c r="Q78" s="19">
        <v>-600000</v>
      </c>
      <c r="R78" s="19">
        <v>2052000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35">
        <f t="shared" si="2"/>
        <v>13116000</v>
      </c>
      <c r="AA78"/>
      <c r="AB78" s="70"/>
      <c r="AC78"/>
    </row>
    <row r="79" spans="1:2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35">
        <f t="shared" si="2"/>
        <v>0</v>
      </c>
      <c r="AA79"/>
      <c r="AB79" s="70"/>
      <c r="AC79"/>
    </row>
    <row r="80" spans="1:2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35">
        <f t="shared" si="2"/>
        <v>0</v>
      </c>
      <c r="AA80"/>
      <c r="AB80" s="70"/>
      <c r="AC80"/>
    </row>
    <row r="81" spans="1:2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35">
        <f t="shared" si="2"/>
        <v>0</v>
      </c>
      <c r="AA81"/>
      <c r="AB81" s="70"/>
      <c r="AC81"/>
    </row>
    <row r="82" spans="1:29" ht="18.75" customHeight="1">
      <c r="A82" s="12" t="s">
        <v>86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35">
        <v>-16662.5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35">
        <f t="shared" si="2"/>
        <v>-16662.5</v>
      </c>
      <c r="AA82"/>
      <c r="AB82" s="70"/>
      <c r="AC82"/>
    </row>
    <row r="83" spans="1:2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35">
        <f t="shared" si="2"/>
        <v>0</v>
      </c>
      <c r="AA83"/>
      <c r="AB83" s="70"/>
      <c r="AC83"/>
    </row>
    <row r="84" spans="1:2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35">
        <f t="shared" si="2"/>
        <v>0</v>
      </c>
      <c r="AA84"/>
      <c r="AB84" s="70"/>
      <c r="AC84"/>
    </row>
    <row r="85" spans="1:2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35">
        <f t="shared" si="2"/>
        <v>0</v>
      </c>
      <c r="AA85"/>
      <c r="AB85" s="70"/>
      <c r="AC85"/>
    </row>
    <row r="86" spans="1:2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35">
        <f t="shared" si="2"/>
        <v>0</v>
      </c>
      <c r="AA86"/>
      <c r="AB86" s="70"/>
      <c r="AC86"/>
    </row>
    <row r="87" spans="1:2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35">
        <f t="shared" si="2"/>
        <v>0</v>
      </c>
      <c r="AA87"/>
      <c r="AB87" s="70"/>
      <c r="AC87"/>
    </row>
    <row r="88" spans="1:2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35">
        <f t="shared" si="2"/>
        <v>0</v>
      </c>
      <c r="AA88"/>
      <c r="AB88" s="70"/>
      <c r="AC88"/>
    </row>
    <row r="89" spans="1:2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35">
        <f t="shared" si="2"/>
        <v>0</v>
      </c>
      <c r="AA89"/>
      <c r="AB89" s="70"/>
      <c r="AC89"/>
    </row>
    <row r="90" spans="1:2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35">
        <f t="shared" si="2"/>
        <v>0</v>
      </c>
      <c r="AA90"/>
      <c r="AB90" s="70"/>
      <c r="AC90"/>
    </row>
    <row r="91" spans="1:29" ht="18.75" customHeight="1">
      <c r="A91" s="12" t="s">
        <v>95</v>
      </c>
      <c r="B91" s="19">
        <v>-87772.22</v>
      </c>
      <c r="C91" s="19">
        <v>0</v>
      </c>
      <c r="D91" s="19">
        <v>-129076.8</v>
      </c>
      <c r="E91" s="19">
        <v>0</v>
      </c>
      <c r="F91" s="19">
        <v>-145598.63</v>
      </c>
      <c r="G91" s="19">
        <v>0</v>
      </c>
      <c r="H91" s="19">
        <v>0</v>
      </c>
      <c r="I91" s="19">
        <v>0</v>
      </c>
      <c r="J91" s="19">
        <v>0</v>
      </c>
      <c r="K91" s="19">
        <v>-83324.04</v>
      </c>
      <c r="L91" s="19">
        <v>0</v>
      </c>
      <c r="M91" s="19">
        <v>-62115.73</v>
      </c>
      <c r="N91" s="19">
        <v>-52583.9</v>
      </c>
      <c r="O91" s="19">
        <v>0</v>
      </c>
      <c r="P91" s="19">
        <v>-21764.33</v>
      </c>
      <c r="Q91" s="19">
        <v>-21605.47</v>
      </c>
      <c r="R91" s="19">
        <v>-43925.83</v>
      </c>
      <c r="S91" s="19">
        <v>0</v>
      </c>
      <c r="T91" s="19">
        <v>-66563.91</v>
      </c>
      <c r="U91" s="19">
        <v>0</v>
      </c>
      <c r="V91" s="19">
        <v>0</v>
      </c>
      <c r="W91" s="19">
        <v>-28674.91</v>
      </c>
      <c r="X91" s="19">
        <v>-51312.97</v>
      </c>
      <c r="Y91" s="19">
        <v>0</v>
      </c>
      <c r="Z91" s="35">
        <f t="shared" si="2"/>
        <v>-794318.7399999999</v>
      </c>
      <c r="AA91"/>
      <c r="AB91" s="70"/>
      <c r="AC91"/>
    </row>
    <row r="92" spans="1:29" ht="18.75" customHeight="1">
      <c r="A92" s="12" t="s">
        <v>96</v>
      </c>
      <c r="B92" s="19">
        <v>-1978788.79</v>
      </c>
      <c r="C92" s="19">
        <v>0</v>
      </c>
      <c r="D92" s="19">
        <v>-2909983.52</v>
      </c>
      <c r="E92" s="19">
        <v>0</v>
      </c>
      <c r="F92" s="19">
        <v>-3282461.41</v>
      </c>
      <c r="G92" s="19">
        <v>0</v>
      </c>
      <c r="H92" s="19">
        <v>0</v>
      </c>
      <c r="I92" s="19">
        <v>0</v>
      </c>
      <c r="J92" s="19">
        <v>0</v>
      </c>
      <c r="K92" s="19">
        <v>-1878506.28</v>
      </c>
      <c r="L92" s="19">
        <v>0</v>
      </c>
      <c r="M92" s="19">
        <v>-1400373.61</v>
      </c>
      <c r="N92" s="19">
        <v>-1185482.52</v>
      </c>
      <c r="O92" s="19">
        <v>0</v>
      </c>
      <c r="P92" s="19">
        <v>-490667.99</v>
      </c>
      <c r="Q92" s="19">
        <v>-487086.47</v>
      </c>
      <c r="R92" s="19">
        <v>-990289.78</v>
      </c>
      <c r="S92" s="19">
        <v>0</v>
      </c>
      <c r="T92" s="19">
        <v>-1500656.11</v>
      </c>
      <c r="U92" s="19">
        <v>0</v>
      </c>
      <c r="V92" s="19">
        <v>0</v>
      </c>
      <c r="W92" s="19">
        <v>-646464.03</v>
      </c>
      <c r="X92" s="19">
        <v>-1156830.36</v>
      </c>
      <c r="Y92" s="19">
        <v>0</v>
      </c>
      <c r="Z92" s="35">
        <f t="shared" si="2"/>
        <v>-17907590.869999997</v>
      </c>
      <c r="AA92"/>
      <c r="AB92" s="70"/>
      <c r="AC92"/>
    </row>
    <row r="93" spans="1:28" s="53" customFormat="1" ht="18.75" customHeight="1">
      <c r="A93" s="49" t="s">
        <v>97</v>
      </c>
      <c r="B93" s="19">
        <v>0</v>
      </c>
      <c r="C93" s="19">
        <v>0</v>
      </c>
      <c r="D93" s="35">
        <v>-2717.08</v>
      </c>
      <c r="E93" s="35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35">
        <f t="shared" si="2"/>
        <v>-2717.08</v>
      </c>
      <c r="AA93"/>
      <c r="AB93" s="70"/>
    </row>
    <row r="94" spans="1:29" ht="18.75" customHeight="1">
      <c r="A94" s="49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35">
        <f t="shared" si="2"/>
        <v>0</v>
      </c>
      <c r="AA94"/>
      <c r="AB94" s="70"/>
      <c r="AC94"/>
    </row>
    <row r="95" spans="1:29" ht="18.75" customHeight="1">
      <c r="A95" s="49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35">
        <f t="shared" si="2"/>
        <v>0</v>
      </c>
      <c r="AA95"/>
      <c r="AB95" s="70"/>
      <c r="AC95"/>
    </row>
    <row r="96" spans="1:29" ht="18.75" customHeight="1">
      <c r="A96" s="55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35">
        <f t="shared" si="2"/>
        <v>0</v>
      </c>
      <c r="AA96"/>
      <c r="AB96" s="70"/>
      <c r="AC96"/>
    </row>
    <row r="97" spans="1:2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35">
        <f t="shared" si="2"/>
        <v>0</v>
      </c>
      <c r="AA97"/>
      <c r="AB97" s="70"/>
      <c r="AC97"/>
    </row>
    <row r="98" spans="1:2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35">
        <f t="shared" si="2"/>
        <v>0</v>
      </c>
      <c r="AA98"/>
      <c r="AB98" s="70"/>
      <c r="AC98"/>
    </row>
    <row r="99" spans="1:2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35">
        <f t="shared" si="2"/>
        <v>0</v>
      </c>
      <c r="AA99"/>
      <c r="AB99" s="70"/>
      <c r="AC99"/>
    </row>
    <row r="100" spans="1:29" s="53" customFormat="1" ht="18.75" customHeight="1">
      <c r="A100" s="49" t="s">
        <v>104</v>
      </c>
      <c r="B100" s="19">
        <v>0</v>
      </c>
      <c r="C100" s="19">
        <v>0</v>
      </c>
      <c r="D100" s="19">
        <v>0</v>
      </c>
      <c r="E100" s="19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46">
        <v>0</v>
      </c>
      <c r="X100" s="46">
        <v>0</v>
      </c>
      <c r="Y100" s="46">
        <v>0</v>
      </c>
      <c r="Z100" s="35">
        <f t="shared" si="2"/>
        <v>0</v>
      </c>
      <c r="AA100"/>
      <c r="AB100" s="70"/>
      <c r="AC100"/>
    </row>
    <row r="101" spans="1:28" ht="18.75" customHeight="1">
      <c r="A101" s="49" t="s">
        <v>169</v>
      </c>
      <c r="B101" s="19">
        <v>-92179.1</v>
      </c>
      <c r="C101" s="19">
        <v>0</v>
      </c>
      <c r="D101" s="19">
        <v>-135557.5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-65234.44</v>
      </c>
      <c r="N101" s="19">
        <v>0</v>
      </c>
      <c r="O101" s="19">
        <v>0</v>
      </c>
      <c r="P101" s="19">
        <v>-22857.08</v>
      </c>
      <c r="Q101" s="19">
        <v>-22690.24</v>
      </c>
      <c r="R101" s="19">
        <v>0</v>
      </c>
      <c r="S101" s="19">
        <v>0</v>
      </c>
      <c r="T101" s="19">
        <v>-69905.96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35">
        <f t="shared" si="2"/>
        <v>-408424.32000000007</v>
      </c>
      <c r="AA101"/>
      <c r="AB101" s="70"/>
    </row>
    <row r="102" spans="1:29" ht="18.75" customHeight="1">
      <c r="A102" s="16" t="s">
        <v>105</v>
      </c>
      <c r="B102" s="19">
        <v>722329.47</v>
      </c>
      <c r="C102" s="19">
        <v>12378.029999999999</v>
      </c>
      <c r="D102" s="19">
        <v>919031.79</v>
      </c>
      <c r="E102" s="19">
        <v>41807.72</v>
      </c>
      <c r="F102" s="19">
        <v>988648.46</v>
      </c>
      <c r="G102" s="19">
        <v>106772.24</v>
      </c>
      <c r="H102" s="19">
        <v>1458.74</v>
      </c>
      <c r="I102" s="19">
        <v>-147048.85</v>
      </c>
      <c r="J102" s="19">
        <v>297748.52</v>
      </c>
      <c r="K102" s="19">
        <v>622454.6699999999</v>
      </c>
      <c r="L102" s="19">
        <v>120739.09</v>
      </c>
      <c r="M102" s="19">
        <v>431718.51</v>
      </c>
      <c r="N102" s="19">
        <v>195869.71</v>
      </c>
      <c r="O102" s="19">
        <v>64456.79</v>
      </c>
      <c r="P102" s="19">
        <v>-246534.75</v>
      </c>
      <c r="Q102" s="19">
        <v>-188702.66</v>
      </c>
      <c r="R102" s="19">
        <v>140814.46</v>
      </c>
      <c r="S102" s="19">
        <v>29450</v>
      </c>
      <c r="T102" s="19">
        <v>175671.85000000003</v>
      </c>
      <c r="U102" s="19">
        <v>9466.73</v>
      </c>
      <c r="V102" s="19">
        <v>6551.63</v>
      </c>
      <c r="W102" s="19">
        <v>390777.81000000006</v>
      </c>
      <c r="X102" s="19">
        <v>179893.62</v>
      </c>
      <c r="Y102" s="19">
        <v>269856.24</v>
      </c>
      <c r="Z102" s="35">
        <f t="shared" si="2"/>
        <v>5145609.819999999</v>
      </c>
      <c r="AA102"/>
      <c r="AB102" s="70"/>
      <c r="AC102"/>
    </row>
    <row r="103" spans="1:29" ht="18.75" customHeight="1">
      <c r="A103" s="16" t="s">
        <v>106</v>
      </c>
      <c r="B103" s="19">
        <v>-1785.13</v>
      </c>
      <c r="C103" s="19">
        <v>0</v>
      </c>
      <c r="D103" s="19">
        <v>-24517.84</v>
      </c>
      <c r="E103" s="19">
        <v>0</v>
      </c>
      <c r="F103" s="19">
        <v>4218.69</v>
      </c>
      <c r="G103" s="19">
        <v>0</v>
      </c>
      <c r="H103" s="19">
        <v>0</v>
      </c>
      <c r="I103" s="19">
        <v>0</v>
      </c>
      <c r="J103" s="19">
        <v>7793.8</v>
      </c>
      <c r="K103" s="19">
        <v>13032.29</v>
      </c>
      <c r="L103" s="19">
        <v>38336.03</v>
      </c>
      <c r="M103" s="19">
        <v>0</v>
      </c>
      <c r="N103" s="19">
        <v>-10887.56</v>
      </c>
      <c r="O103" s="19">
        <v>0</v>
      </c>
      <c r="P103" s="19">
        <v>-7000.41</v>
      </c>
      <c r="Q103" s="19">
        <v>2986.88</v>
      </c>
      <c r="R103" s="19">
        <v>373.39</v>
      </c>
      <c r="S103" s="19">
        <v>0</v>
      </c>
      <c r="T103" s="19">
        <v>4276.5</v>
      </c>
      <c r="U103" s="19">
        <v>0</v>
      </c>
      <c r="V103" s="19"/>
      <c r="W103" s="19">
        <v>0</v>
      </c>
      <c r="X103" s="19">
        <v>0</v>
      </c>
      <c r="Y103" s="19">
        <v>427.7400000000007</v>
      </c>
      <c r="Z103" s="35">
        <f t="shared" si="2"/>
        <v>27254.38</v>
      </c>
      <c r="AA103"/>
      <c r="AB103" s="70"/>
      <c r="AC103"/>
    </row>
    <row r="104" spans="1:28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/>
      <c r="W104" s="20">
        <v>0</v>
      </c>
      <c r="X104" s="20">
        <v>0</v>
      </c>
      <c r="Y104" s="20">
        <v>0</v>
      </c>
      <c r="Z104" s="35">
        <f t="shared" si="2"/>
        <v>0</v>
      </c>
      <c r="AA104"/>
      <c r="AB104" s="70"/>
    </row>
    <row r="105" spans="1:28" ht="18.75" customHeight="1">
      <c r="A105" s="16" t="s">
        <v>107</v>
      </c>
      <c r="B105" s="24">
        <v>47178369.57</v>
      </c>
      <c r="C105" s="24">
        <v>12378.029999999999</v>
      </c>
      <c r="D105" s="24">
        <v>69215942.21000002</v>
      </c>
      <c r="E105" s="24">
        <v>41807.72</v>
      </c>
      <c r="F105" s="24">
        <v>74444894.36999999</v>
      </c>
      <c r="G105" s="24">
        <v>106772.24</v>
      </c>
      <c r="H105" s="24">
        <v>1458.74</v>
      </c>
      <c r="I105" s="24">
        <v>11204297.539999997</v>
      </c>
      <c r="J105" s="24">
        <v>24930349.31</v>
      </c>
      <c r="K105" s="24">
        <v>39726273.17</v>
      </c>
      <c r="L105" s="24">
        <v>159075.12</v>
      </c>
      <c r="M105" s="24">
        <v>33802624.120000005</v>
      </c>
      <c r="N105" s="24">
        <v>25713049.669999994</v>
      </c>
      <c r="O105" s="24">
        <v>64456.79</v>
      </c>
      <c r="P105" s="24">
        <v>12033861.55</v>
      </c>
      <c r="Q105" s="24">
        <v>12788108.159999995</v>
      </c>
      <c r="R105" s="24">
        <v>23811881.690000005</v>
      </c>
      <c r="S105" s="24">
        <v>29450</v>
      </c>
      <c r="T105" s="24">
        <v>34372108.47</v>
      </c>
      <c r="U105" s="24">
        <v>9466.73</v>
      </c>
      <c r="V105" s="24">
        <v>6551.63</v>
      </c>
      <c r="W105" s="24">
        <v>16234880.01</v>
      </c>
      <c r="X105" s="24">
        <v>26161883.689999994</v>
      </c>
      <c r="Y105" s="24">
        <v>270283.98</v>
      </c>
      <c r="Z105" s="35">
        <f t="shared" si="2"/>
        <v>452320224.51000005</v>
      </c>
      <c r="AA105" s="70"/>
      <c r="AB105" s="70"/>
    </row>
    <row r="106" spans="1:28" ht="18" customHeight="1">
      <c r="A106" s="16" t="s">
        <v>108</v>
      </c>
      <c r="B106" s="24">
        <v>46638974.67999999</v>
      </c>
      <c r="C106" s="24">
        <v>12378.029999999999</v>
      </c>
      <c r="D106" s="24">
        <v>68489289.73000002</v>
      </c>
      <c r="E106" s="24">
        <v>41807.72</v>
      </c>
      <c r="F106" s="24">
        <v>74189242.11999997</v>
      </c>
      <c r="G106" s="24">
        <v>106772.24</v>
      </c>
      <c r="H106" s="24">
        <v>1458.74</v>
      </c>
      <c r="I106" s="24">
        <v>11204297.539999997</v>
      </c>
      <c r="J106" s="24">
        <v>24697755.91</v>
      </c>
      <c r="K106" s="24">
        <v>38998535.26</v>
      </c>
      <c r="L106" s="24">
        <v>120739.09</v>
      </c>
      <c r="M106" s="24">
        <v>33802624.120000005</v>
      </c>
      <c r="N106" s="24">
        <v>25453011.490000002</v>
      </c>
      <c r="O106" s="24">
        <v>64456.79</v>
      </c>
      <c r="P106" s="24">
        <v>11992114.149999999</v>
      </c>
      <c r="Q106" s="24">
        <v>12626923.749999998</v>
      </c>
      <c r="R106" s="24">
        <v>23766099.81</v>
      </c>
      <c r="S106" s="24">
        <v>29450</v>
      </c>
      <c r="T106" s="24">
        <v>34090723.28</v>
      </c>
      <c r="U106" s="24">
        <v>9466.73</v>
      </c>
      <c r="V106" s="24">
        <v>6551.63</v>
      </c>
      <c r="W106" s="24">
        <v>16100017.920000004</v>
      </c>
      <c r="X106" s="24">
        <v>26058044.84999999</v>
      </c>
      <c r="Y106" s="24">
        <v>269856.24</v>
      </c>
      <c r="Z106" s="35">
        <f t="shared" si="2"/>
        <v>448770591.81999993</v>
      </c>
      <c r="AA106" s="70"/>
      <c r="AB106" s="70"/>
    </row>
    <row r="107" spans="1:28" ht="18.75" customHeight="1">
      <c r="A107" s="16" t="s">
        <v>109</v>
      </c>
      <c r="B107" s="24">
        <v>539394.8899999997</v>
      </c>
      <c r="C107" s="24">
        <v>0</v>
      </c>
      <c r="D107" s="24">
        <v>726652.4799999997</v>
      </c>
      <c r="E107" s="24">
        <v>0</v>
      </c>
      <c r="F107" s="24">
        <v>255652.25000000012</v>
      </c>
      <c r="G107" s="24">
        <v>0</v>
      </c>
      <c r="H107" s="24">
        <v>0</v>
      </c>
      <c r="I107" s="24">
        <v>0</v>
      </c>
      <c r="J107" s="24">
        <v>232593.4000000001</v>
      </c>
      <c r="K107" s="24">
        <v>727737.9100000003</v>
      </c>
      <c r="L107" s="24">
        <v>38336.03</v>
      </c>
      <c r="M107" s="24">
        <v>0</v>
      </c>
      <c r="N107" s="24">
        <v>260038.18000000017</v>
      </c>
      <c r="O107" s="24">
        <v>0</v>
      </c>
      <c r="P107" s="24">
        <v>41747.399999999994</v>
      </c>
      <c r="Q107" s="24">
        <v>161184.41000000003</v>
      </c>
      <c r="R107" s="24">
        <v>45781.88000000002</v>
      </c>
      <c r="S107" s="24">
        <v>0</v>
      </c>
      <c r="T107" s="24">
        <v>281385.1899999999</v>
      </c>
      <c r="U107" s="24">
        <v>0</v>
      </c>
      <c r="V107" s="24">
        <v>0</v>
      </c>
      <c r="W107" s="24">
        <v>134862.09</v>
      </c>
      <c r="X107" s="24">
        <v>103838.84</v>
      </c>
      <c r="Y107" s="24">
        <v>427.7400000000007</v>
      </c>
      <c r="Z107" s="35">
        <f t="shared" si="2"/>
        <v>3549632.69</v>
      </c>
      <c r="AA107"/>
      <c r="AB107" s="70"/>
    </row>
    <row r="108" spans="1:28" ht="18.75" customHeight="1">
      <c r="A108" s="16" t="s">
        <v>110</v>
      </c>
      <c r="B108" s="19">
        <v>0</v>
      </c>
      <c r="C108" s="19">
        <v>0</v>
      </c>
      <c r="D108" s="19">
        <v>-306.92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-2148.02</v>
      </c>
      <c r="O108" s="19">
        <v>0</v>
      </c>
      <c r="P108" s="19">
        <v>-12276.539999999999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19">
        <v>0</v>
      </c>
      <c r="X108" s="19">
        <v>0</v>
      </c>
      <c r="Y108" s="19">
        <v>0</v>
      </c>
      <c r="Z108" s="35">
        <f t="shared" si="2"/>
        <v>-14731.48</v>
      </c>
      <c r="AA108" s="70"/>
      <c r="AB108" s="70"/>
    </row>
    <row r="109" spans="1:29" ht="18.75" customHeight="1">
      <c r="A109" s="16" t="s">
        <v>111</v>
      </c>
      <c r="B109" s="19">
        <v>0</v>
      </c>
      <c r="C109" s="19">
        <v>0</v>
      </c>
      <c r="D109" s="19">
        <v>-306.9200000000006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-2148.0199999999986</v>
      </c>
      <c r="O109" s="19">
        <v>0</v>
      </c>
      <c r="P109" s="19">
        <v>-12276.539999999999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/>
      <c r="W109" s="19">
        <v>0</v>
      </c>
      <c r="X109" s="19">
        <v>0</v>
      </c>
      <c r="Y109" s="19">
        <v>0</v>
      </c>
      <c r="Z109" s="35">
        <f t="shared" si="2"/>
        <v>-14731.479999999998</v>
      </c>
      <c r="AA109"/>
      <c r="AB109" s="70"/>
      <c r="AC109"/>
    </row>
    <row r="110" spans="1:27" ht="18.75" customHeight="1">
      <c r="A110" s="2"/>
      <c r="B110" s="20">
        <v>0</v>
      </c>
      <c r="C110" s="20"/>
      <c r="D110" s="20">
        <v>0</v>
      </c>
      <c r="E110" s="20"/>
      <c r="F110" s="20">
        <v>0</v>
      </c>
      <c r="G110" s="20"/>
      <c r="H110" s="20"/>
      <c r="I110" s="20"/>
      <c r="J110" s="20"/>
      <c r="K110" s="20">
        <v>0</v>
      </c>
      <c r="L110" s="20"/>
      <c r="M110" s="20">
        <v>0</v>
      </c>
      <c r="N110" s="20"/>
      <c r="O110" s="20"/>
      <c r="P110" s="20">
        <v>0</v>
      </c>
      <c r="Q110" s="20"/>
      <c r="R110" s="20"/>
      <c r="S110" s="20"/>
      <c r="T110" s="20"/>
      <c r="U110" s="20"/>
      <c r="V110" s="20"/>
      <c r="W110" s="20">
        <v>0</v>
      </c>
      <c r="X110" s="20"/>
      <c r="Y110" s="20"/>
      <c r="Z110" s="20"/>
      <c r="AA110" s="71"/>
    </row>
    <row r="111" spans="1:2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8.75" customHeight="1">
      <c r="A112" s="8"/>
      <c r="B112" s="40">
        <v>0</v>
      </c>
      <c r="C112" s="40"/>
      <c r="D112" s="40">
        <v>0</v>
      </c>
      <c r="E112" s="40"/>
      <c r="F112" s="40">
        <v>0</v>
      </c>
      <c r="G112" s="40"/>
      <c r="H112" s="40"/>
      <c r="I112" s="40">
        <v>0</v>
      </c>
      <c r="J112" s="40">
        <v>0</v>
      </c>
      <c r="K112" s="40">
        <v>0</v>
      </c>
      <c r="L112" s="40"/>
      <c r="M112" s="40">
        <v>0</v>
      </c>
      <c r="N112" s="40">
        <v>0</v>
      </c>
      <c r="O112" s="40"/>
      <c r="P112" s="40">
        <v>0</v>
      </c>
      <c r="Q112" s="40">
        <v>0</v>
      </c>
      <c r="R112" s="40">
        <v>0</v>
      </c>
      <c r="S112" s="40"/>
      <c r="T112" s="40">
        <v>0</v>
      </c>
      <c r="U112" s="40"/>
      <c r="V112" s="40"/>
      <c r="W112" s="40">
        <v>0</v>
      </c>
      <c r="X112" s="40">
        <v>0</v>
      </c>
      <c r="Y112" s="40"/>
      <c r="Z112" s="40"/>
    </row>
    <row r="113" spans="1:26" ht="18.75" customHeight="1">
      <c r="A113" s="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7" ht="18.75" customHeight="1">
      <c r="A114" s="25" t="s">
        <v>112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18">
        <v>0</v>
      </c>
      <c r="X114" s="18">
        <v>0</v>
      </c>
      <c r="Y114" s="18">
        <v>0</v>
      </c>
      <c r="Z114" s="39">
        <f>SUM(Z115:Z148)</f>
        <v>452320224.53000003</v>
      </c>
      <c r="AA114" s="44"/>
    </row>
    <row r="115" spans="1:26" ht="18.75" customHeight="1">
      <c r="A115" s="26" t="s">
        <v>113</v>
      </c>
      <c r="B115" s="27">
        <v>5922771.970000001</v>
      </c>
      <c r="C115" s="27">
        <v>1527.02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9">
        <f>SUM(B115:Y115)</f>
        <v>5924298.99</v>
      </c>
    </row>
    <row r="116" spans="1:26" ht="18.75" customHeight="1">
      <c r="A116" s="26" t="s">
        <v>114</v>
      </c>
      <c r="B116" s="27">
        <v>41255597.59</v>
      </c>
      <c r="C116" s="27">
        <v>10851.01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9">
        <f aca="true" t="shared" si="3" ref="Z116:Z148">SUM(B116:Y116)</f>
        <v>41266448.6</v>
      </c>
    </row>
    <row r="117" spans="1:26" ht="18.75" customHeight="1">
      <c r="A117" s="26" t="s">
        <v>115</v>
      </c>
      <c r="B117" s="38">
        <v>0</v>
      </c>
      <c r="C117" s="38">
        <v>0</v>
      </c>
      <c r="D117" s="27">
        <v>69215942.2</v>
      </c>
      <c r="E117" s="27">
        <v>41807.72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9">
        <f t="shared" si="3"/>
        <v>69257749.92</v>
      </c>
    </row>
    <row r="118" spans="1:26" ht="18.75" customHeight="1">
      <c r="A118" s="26" t="s">
        <v>116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106772.24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9">
        <f t="shared" si="3"/>
        <v>106772.24</v>
      </c>
    </row>
    <row r="119" spans="1:26" ht="18.75" customHeight="1">
      <c r="A119" s="26" t="s">
        <v>117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9">
        <f t="shared" si="3"/>
        <v>0</v>
      </c>
    </row>
    <row r="120" spans="1:26" ht="18.75" customHeight="1">
      <c r="A120" s="26" t="s">
        <v>118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159075.12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9">
        <f t="shared" si="3"/>
        <v>159075.12</v>
      </c>
    </row>
    <row r="121" spans="1:26" ht="18.75" customHeight="1">
      <c r="A121" s="26" t="s">
        <v>119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9">
        <f t="shared" si="3"/>
        <v>0</v>
      </c>
    </row>
    <row r="122" spans="1:26" ht="18.75" customHeight="1">
      <c r="A122" s="26" t="s">
        <v>120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9">
        <f t="shared" si="3"/>
        <v>0</v>
      </c>
    </row>
    <row r="123" spans="1:26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9">
        <f t="shared" si="3"/>
        <v>0</v>
      </c>
    </row>
    <row r="124" spans="1:26" ht="18.75" customHeight="1">
      <c r="A124" s="26" t="s">
        <v>122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9">
        <f t="shared" si="3"/>
        <v>0</v>
      </c>
    </row>
    <row r="125" spans="1:26" ht="18.75" customHeight="1">
      <c r="A125" s="26" t="s">
        <v>123</v>
      </c>
      <c r="B125" s="52">
        <v>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38">
        <v>0</v>
      </c>
      <c r="N125" s="38">
        <v>0</v>
      </c>
      <c r="O125" s="38">
        <v>0</v>
      </c>
      <c r="P125" s="52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52">
        <v>0</v>
      </c>
      <c r="X125" s="52">
        <v>0</v>
      </c>
      <c r="Y125" s="52">
        <v>0</v>
      </c>
      <c r="Z125" s="39">
        <f t="shared" si="3"/>
        <v>0</v>
      </c>
    </row>
    <row r="126" spans="1:26" ht="18.75" customHeight="1">
      <c r="A126" s="2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52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9">
        <f t="shared" si="3"/>
        <v>0</v>
      </c>
    </row>
    <row r="127" spans="1:26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52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9">
        <f t="shared" si="3"/>
        <v>0</v>
      </c>
    </row>
    <row r="128" spans="1:26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52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9">
        <f t="shared" si="3"/>
        <v>0</v>
      </c>
    </row>
    <row r="129" spans="1:26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52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9">
        <f t="shared" si="3"/>
        <v>0</v>
      </c>
    </row>
    <row r="130" spans="1:26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52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9">
        <f t="shared" si="3"/>
        <v>0</v>
      </c>
    </row>
    <row r="131" spans="1:29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52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63">
        <v>81786.81</v>
      </c>
      <c r="Z131" s="39">
        <f t="shared" si="3"/>
        <v>81786.81</v>
      </c>
      <c r="AC131"/>
    </row>
    <row r="132" spans="1:29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52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63">
        <v>188497.16999999998</v>
      </c>
      <c r="Z132" s="39">
        <f t="shared" si="3"/>
        <v>188497.16999999998</v>
      </c>
      <c r="AC132"/>
    </row>
    <row r="133" spans="1:26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11204297.539999997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52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9">
        <f t="shared" si="3"/>
        <v>11204297.539999997</v>
      </c>
    </row>
    <row r="134" spans="1:26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27">
        <v>24930349.330000002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52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9">
        <f t="shared" si="3"/>
        <v>24930349.330000002</v>
      </c>
    </row>
    <row r="135" spans="1:28" ht="18.75" customHeight="1">
      <c r="A135" s="26" t="s">
        <v>133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27">
        <v>33802624.15</v>
      </c>
      <c r="N135" s="38">
        <v>0</v>
      </c>
      <c r="O135" s="38">
        <v>0</v>
      </c>
      <c r="P135" s="52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9">
        <f t="shared" si="3"/>
        <v>33802624.15</v>
      </c>
      <c r="AA135" s="59"/>
      <c r="AB135" s="59"/>
    </row>
    <row r="136" spans="1:26" ht="18.75" customHeight="1">
      <c r="A136" s="26" t="s">
        <v>134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64456.79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0</v>
      </c>
      <c r="Z136" s="39">
        <f t="shared" si="3"/>
        <v>64456.79</v>
      </c>
    </row>
    <row r="137" spans="1:26" ht="18" customHeight="1">
      <c r="A137" s="26" t="s">
        <v>135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63">
        <v>9466.73</v>
      </c>
      <c r="V137" s="38">
        <v>0</v>
      </c>
      <c r="W137" s="38">
        <v>0</v>
      </c>
      <c r="X137" s="38">
        <v>0</v>
      </c>
      <c r="Y137" s="38">
        <v>0</v>
      </c>
      <c r="Z137" s="39">
        <f t="shared" si="3"/>
        <v>9466.73</v>
      </c>
    </row>
    <row r="138" spans="1:26" ht="18" customHeight="1">
      <c r="A138" s="26" t="s">
        <v>136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7">
        <v>12033861.5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9">
        <f t="shared" si="3"/>
        <v>12033861.5</v>
      </c>
    </row>
    <row r="139" spans="1:26" ht="18" customHeight="1">
      <c r="A139" s="26" t="s">
        <v>137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27">
        <v>12788108.119999997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9">
        <f t="shared" si="3"/>
        <v>12788108.119999997</v>
      </c>
    </row>
    <row r="140" spans="1:27" ht="18" customHeight="1">
      <c r="A140" s="26" t="s">
        <v>138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29450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9">
        <f t="shared" si="3"/>
        <v>29450</v>
      </c>
      <c r="AA140"/>
    </row>
    <row r="141" spans="1:26" ht="18" customHeight="1">
      <c r="A141" s="26" t="s">
        <v>139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1458.74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9">
        <f t="shared" si="3"/>
        <v>1458.74</v>
      </c>
    </row>
    <row r="142" spans="1:26" ht="18" customHeight="1">
      <c r="A142" s="26" t="s">
        <v>140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27">
        <v>39726273.18</v>
      </c>
      <c r="L142" s="27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9">
        <f t="shared" si="3"/>
        <v>39726273.18</v>
      </c>
    </row>
    <row r="143" spans="1:26" ht="18" customHeight="1">
      <c r="A143" s="26" t="s">
        <v>141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27">
        <v>25713049.689999998</v>
      </c>
      <c r="O143" s="27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9">
        <f t="shared" si="3"/>
        <v>25713049.689999998</v>
      </c>
    </row>
    <row r="144" spans="1:26" ht="18" customHeight="1">
      <c r="A144" s="26" t="s">
        <v>142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27">
        <v>23811881.669999998</v>
      </c>
      <c r="S144" s="27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9">
        <f t="shared" si="3"/>
        <v>23811881.669999998</v>
      </c>
    </row>
    <row r="145" spans="1:26" ht="18" customHeight="1">
      <c r="A145" s="26" t="s">
        <v>143</v>
      </c>
      <c r="B145" s="38">
        <v>0</v>
      </c>
      <c r="C145" s="38">
        <v>0</v>
      </c>
      <c r="D145" s="38">
        <v>0</v>
      </c>
      <c r="E145" s="38">
        <v>0</v>
      </c>
      <c r="F145" s="61">
        <v>74444894.4</v>
      </c>
      <c r="G145" s="61">
        <v>0</v>
      </c>
      <c r="H145" s="61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9">
        <f t="shared" si="3"/>
        <v>74444894.4</v>
      </c>
    </row>
    <row r="146" spans="1:26" ht="18" customHeight="1">
      <c r="A146" s="26" t="s">
        <v>144</v>
      </c>
      <c r="B146" s="62">
        <v>0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3">
        <v>34372108.48</v>
      </c>
      <c r="U146" s="38">
        <v>0</v>
      </c>
      <c r="V146" s="63">
        <v>6551.63</v>
      </c>
      <c r="W146" s="62">
        <v>0</v>
      </c>
      <c r="X146" s="62">
        <v>0</v>
      </c>
      <c r="Y146" s="62">
        <v>0</v>
      </c>
      <c r="Z146" s="39">
        <f t="shared" si="3"/>
        <v>34378660.11</v>
      </c>
    </row>
    <row r="147" spans="1:26" ht="18" customHeight="1">
      <c r="A147" s="66" t="s">
        <v>149</v>
      </c>
      <c r="B147" s="62">
        <v>0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3">
        <v>16234880.02</v>
      </c>
      <c r="X147" s="62">
        <v>0</v>
      </c>
      <c r="Y147" s="62">
        <v>0</v>
      </c>
      <c r="Z147" s="39">
        <f t="shared" si="3"/>
        <v>16234880.02</v>
      </c>
    </row>
    <row r="148" spans="1:26" ht="18" customHeight="1">
      <c r="A148" s="64" t="s">
        <v>150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8">
        <v>26161883.709999997</v>
      </c>
      <c r="Y148" s="68">
        <v>0</v>
      </c>
      <c r="Z148" s="68">
        <f t="shared" si="3"/>
        <v>26161883.709999997</v>
      </c>
    </row>
    <row r="149" ht="18" customHeight="1"/>
    <row r="150" ht="18" customHeight="1"/>
    <row r="151" ht="18" customHeight="1"/>
    <row r="152" ht="18" customHeight="1"/>
  </sheetData>
  <sheetProtection/>
  <mergeCells count="5">
    <mergeCell ref="A1:Z1"/>
    <mergeCell ref="A2:Z2"/>
    <mergeCell ref="A4:A6"/>
    <mergeCell ref="B4:W4"/>
    <mergeCell ref="Z4:Z6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2021-05-17T11:26:19Z</dcterms:modified>
  <cp:category/>
  <cp:version/>
  <cp:contentType/>
  <cp:contentStatus/>
</cp:coreProperties>
</file>