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fluxo" sheetId="1" r:id="rId1"/>
  </sheets>
  <definedNames>
    <definedName name="_xlnm.Print_Area" localSheetId="0">'fluxo'!$A$1:$L$143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<sst xmlns="http://schemas.openxmlformats.org/spreadsheetml/2006/main" count="153" uniqueCount="153">
  <si>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</si>
  <si>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</si>
  <si>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</si>
  <si>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</si>
  <si>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</si>
  <si>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</si>
  <si>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</si>
  <si>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</si>
  <si>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</si>
  <si>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</si>
  <si>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</si>
  <si>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</si>
  <si>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</si>
  <si>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</si>
  <si>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</si>
  <si>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</si>
  <si>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</si>
  <si>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</si>
  <si>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</si>
  <si>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</si>
  <si>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</si>
  <si>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</si>
  <si>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</si>
  <si>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</si>
  <si>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</si>
  <si>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</si>
  <si>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</si>
  <si>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</si>
  <si>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</si>
  <si>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</si>
  <si>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</si>
  <si>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</si>
  <si>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</si>
  <si>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</si>
  <si>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</si>
  <si>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</si>
  <si>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</si>
  <si>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</si>
  <si>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</si>
  <si>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</si>
  <si>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</si>
  <si>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</si>
  <si>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</si>
  <si>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</si>
  <si>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</si>
  <si>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</si>
  <si>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</si>
  <si>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</si>
  <si>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</si>
  <si>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</si>
  <si>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</si>
  <si>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</si>
  <si>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</si>
  <si>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</si>
  <si>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</si>
  <si>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</si>
  <si>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</si>
  <si>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</si>
  <si>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</si>
  <si>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</si>
  <si>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</si>
  <si>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</si>
  <si>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</si>
  <si>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</si>
  <si>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</si>
  <si>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</si>
  <si>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</si>
  <si>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</si>
  <si>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</si>
  <si>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</si>
  <si>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</si>
  <si>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</si>
  <si>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</si>
  <si>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</si>
  <si>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</si>
  <si>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</si>
  <si>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</si>
  <si>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</si>
  <si>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</si>
  <si>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</si>
  <si>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</si>
  <si>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</si>
  <si>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</si>
  <si>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</si>
  <si>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</si>
  <si>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</si>
  <si>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</si>
  <si>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</si>
  <si>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</si>
  <si>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</si>
  <si>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</si>
  <si>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</si>
  <si>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</si>
  <si>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</si>
  <si>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</si>
  <si>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</si>
  <si>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</si>
  <si>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</si>
  <si>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</si>
  <si>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</si>
  <si>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</si>
  <si>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</si>
  <si>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</si>
  <si>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</si>
  <si>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</si>
  <si>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</si>
  <si>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</si>
  <si>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</si>
  <si>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</si>
  <si>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</si>
  <si>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</si>
  <si>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</si>
  <si>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</si>
  <si>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</si>
  <si>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</si>
  <si>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</si>
  <si>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</si>
  <si>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</si>
  <si>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</si>
  <si>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</si>
  <si>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</si>
  <si>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</si>
  <si>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</si>
  <si>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</si>
  <si>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</si>
  <si>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</si>
  <si>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</si>
  <si>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</si>
  <si>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</si>
  <si>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</si>
  <si>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</si>
  <si>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</si>
  <si>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</si>
  <si>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</si>
  <si>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</si>
  <si>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</si>
  <si>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</si>
  <si>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</si>
  <si>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</si>
  <si>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</si>
  <si>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</si>
  <si>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</si>
  <si>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</si>
  <si>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</si>
  <si>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</si>
  <si>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 xml:space="preserve"> ² Frota operacional e horas extras.</t>
  </si>
  <si>
    <t xml:space="preserve">4. Remuneração Linhas USP </t>
  </si>
  <si>
    <t xml:space="preserve">   Remuneração das linhas da USP de maio, junho e agosto/18.</t>
  </si>
  <si>
    <t xml:space="preserve">   Ajuste dos valores da energia para tração (trólebus) de junho/18.</t>
  </si>
  <si>
    <t xml:space="preserve">   Passageiros transportados, processados pelo sistema de bilhetagem eletrônica, referentes ao mês de ago/18 (427.623 passageiros).</t>
  </si>
  <si>
    <t xml:space="preserve">   Remuneração dos AVL's de set/18.</t>
  </si>
  <si>
    <t xml:space="preserve"> ¹ Rede da madrugada de junho e agosto/18.</t>
  </si>
  <si>
    <t>PERÍODO DE OPERAÇÃO DE 01/09/18 A 30/09/18 - VENCIMENTO DE 10/09/18 A 05/10/18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</si>
</sst>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34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6" width="17.375" style="1" customWidth="1"/>
    <col min="7" max="7" width="17.875" style="1" customWidth="1"/>
    <col min="8" max="11" width="17.375" style="1" customWidth="1"/>
    <col min="12" max="12" width="18.75390625" style="1" customWidth="1"/>
    <col min="13" max="13" width="19.00390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">
      <c r="A2" s="75" t="s">
        <v>152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76" t="s">
        <v>14</v>
      </c>
      <c r="B4" s="80" t="s">
        <v>33</v>
      </c>
      <c r="C4" s="81"/>
      <c r="D4" s="81"/>
      <c r="E4" s="81"/>
      <c r="F4" s="81"/>
      <c r="G4" s="81"/>
      <c r="H4" s="81"/>
      <c r="I4" s="81"/>
      <c r="J4" s="81"/>
      <c r="K4" s="82"/>
      <c r="L4" s="77" t="s">
        <v>15</v>
      </c>
    </row>
    <row r="5" spans="1:12" ht="38.25">
      <c r="A5" s="76"/>
      <c r="B5" s="26" t="s">
        <v>7</v>
      </c>
      <c r="C5" s="26" t="s">
        <v>8</v>
      </c>
      <c r="D5" s="26" t="s">
        <v>9</v>
      </c>
      <c r="E5" s="26" t="s">
        <v>41</v>
      </c>
      <c r="F5" s="26" t="s">
        <v>10</v>
      </c>
      <c r="G5" s="26" t="s">
        <v>11</v>
      </c>
      <c r="H5" s="26" t="s">
        <v>12</v>
      </c>
      <c r="I5" s="78" t="s">
        <v>32</v>
      </c>
      <c r="J5" s="78" t="s">
        <v>31</v>
      </c>
      <c r="K5" s="78" t="s">
        <v>42</v>
      </c>
      <c r="L5" s="76"/>
    </row>
    <row r="6" spans="1:12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9"/>
      <c r="L6" s="76"/>
    </row>
    <row r="7" spans="1:13" ht="17.25" customHeight="1">
      <c r="A7" s="8" t="s">
        <v>27</v>
      </c>
      <c r="B7" s="9">
        <v>13842334</v>
      </c>
      <c r="C7" s="9">
        <v>18453635</v>
      </c>
      <c r="D7" s="9">
        <v>18552753</v>
      </c>
      <c r="E7" s="9">
        <v>12061742</v>
      </c>
      <c r="F7" s="9">
        <v>10899368</v>
      </c>
      <c r="G7" s="9">
        <v>28369254</v>
      </c>
      <c r="H7" s="9">
        <v>12370250</v>
      </c>
      <c r="I7" s="9">
        <v>2806946</v>
      </c>
      <c r="J7" s="9">
        <v>7636392</v>
      </c>
      <c r="K7" s="9">
        <v>6211956</v>
      </c>
      <c r="L7" s="9">
        <f>+L8+L20+L24+L27</f>
        <v>131204630</v>
      </c>
      <c r="M7" s="45"/>
    </row>
    <row r="8" spans="1:12" ht="17.25" customHeight="1">
      <c r="A8" s="10" t="s">
        <v>38</v>
      </c>
      <c r="B8" s="11">
        <v>6722075</v>
      </c>
      <c r="C8" s="11">
        <v>9219139</v>
      </c>
      <c r="D8" s="11">
        <v>8607202</v>
      </c>
      <c r="E8" s="11">
        <v>6074473</v>
      </c>
      <c r="F8" s="11">
        <v>4998064</v>
      </c>
      <c r="G8" s="11">
        <v>13683647</v>
      </c>
      <c r="H8" s="11">
        <v>6623320</v>
      </c>
      <c r="I8" s="11">
        <v>1264986</v>
      </c>
      <c r="J8" s="11">
        <v>3549204</v>
      </c>
      <c r="K8" s="11">
        <v>3124421</v>
      </c>
      <c r="L8" s="11">
        <f aca="true" t="shared" si="0" ref="L8:L29">SUM(B8:K8)</f>
        <v>63866531</v>
      </c>
    </row>
    <row r="9" spans="1:12" ht="17.25" customHeight="1">
      <c r="A9" s="15" t="s">
        <v>16</v>
      </c>
      <c r="B9" s="13">
        <v>880405</v>
      </c>
      <c r="C9" s="13">
        <v>1292985</v>
      </c>
      <c r="D9" s="13">
        <v>1097972</v>
      </c>
      <c r="E9" s="13">
        <v>799928</v>
      </c>
      <c r="F9" s="13">
        <v>517324</v>
      </c>
      <c r="G9" s="13">
        <v>1190638</v>
      </c>
      <c r="H9" s="13">
        <v>1032450</v>
      </c>
      <c r="I9" s="13">
        <v>190307</v>
      </c>
      <c r="J9" s="13">
        <v>424978</v>
      </c>
      <c r="K9" s="13">
        <v>371821</v>
      </c>
      <c r="L9" s="11">
        <f t="shared" si="0"/>
        <v>7798808</v>
      </c>
    </row>
    <row r="10" spans="1:12" ht="17.25" customHeight="1">
      <c r="A10" s="27" t="s">
        <v>17</v>
      </c>
      <c r="B10" s="13">
        <v>880405</v>
      </c>
      <c r="C10" s="13">
        <v>1292985</v>
      </c>
      <c r="D10" s="13">
        <v>1097972</v>
      </c>
      <c r="E10" s="13">
        <v>799928</v>
      </c>
      <c r="F10" s="13">
        <v>517324</v>
      </c>
      <c r="G10" s="13">
        <v>1190638</v>
      </c>
      <c r="H10" s="13">
        <v>1032450</v>
      </c>
      <c r="I10" s="13">
        <v>190307</v>
      </c>
      <c r="J10" s="13">
        <v>424978</v>
      </c>
      <c r="K10" s="13">
        <v>371821</v>
      </c>
      <c r="L10" s="11">
        <f t="shared" si="0"/>
        <v>7798808</v>
      </c>
    </row>
    <row r="11" spans="1:12" ht="17.25" customHeight="1">
      <c r="A11" s="27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0"/>
        <v>0</v>
      </c>
    </row>
    <row r="12" spans="1:12" ht="17.25" customHeight="1">
      <c r="A12" s="15" t="s">
        <v>28</v>
      </c>
      <c r="B12" s="17">
        <v>5548200</v>
      </c>
      <c r="C12" s="17">
        <v>7507087</v>
      </c>
      <c r="D12" s="17">
        <v>7134749</v>
      </c>
      <c r="E12" s="17">
        <v>5013857</v>
      </c>
      <c r="F12" s="17">
        <v>4198914</v>
      </c>
      <c r="G12" s="17">
        <v>11757711</v>
      </c>
      <c r="H12" s="17">
        <v>5306262</v>
      </c>
      <c r="I12" s="17">
        <v>1011933</v>
      </c>
      <c r="J12" s="17">
        <v>2965332</v>
      </c>
      <c r="K12" s="17">
        <v>2603127</v>
      </c>
      <c r="L12" s="11">
        <f t="shared" si="0"/>
        <v>53047172</v>
      </c>
    </row>
    <row r="13" spans="1:14" s="62" customFormat="1" ht="17.25" customHeight="1">
      <c r="A13" s="69" t="s">
        <v>19</v>
      </c>
      <c r="B13" s="13">
        <v>2562742</v>
      </c>
      <c r="C13" s="13">
        <v>3677634</v>
      </c>
      <c r="D13" s="13">
        <v>3624714</v>
      </c>
      <c r="E13" s="13">
        <v>2431698</v>
      </c>
      <c r="F13" s="13">
        <v>2045235</v>
      </c>
      <c r="G13" s="13">
        <v>5308292</v>
      </c>
      <c r="H13" s="13">
        <v>2318123</v>
      </c>
      <c r="I13" s="13">
        <v>533959</v>
      </c>
      <c r="J13" s="13">
        <v>1501736</v>
      </c>
      <c r="K13" s="13">
        <v>1198377</v>
      </c>
      <c r="L13" s="70">
        <f t="shared" si="0"/>
        <v>25202510</v>
      </c>
      <c r="M13" s="71"/>
      <c r="N13" s="72"/>
    </row>
    <row r="14" spans="1:13" s="62" customFormat="1" ht="17.25" customHeight="1">
      <c r="A14" s="69" t="s">
        <v>20</v>
      </c>
      <c r="B14" s="13">
        <v>2633809</v>
      </c>
      <c r="C14" s="13">
        <v>3297922</v>
      </c>
      <c r="D14" s="13">
        <v>3125014</v>
      </c>
      <c r="E14" s="13">
        <v>2249201</v>
      </c>
      <c r="F14" s="13">
        <v>1932918</v>
      </c>
      <c r="G14" s="13">
        <v>5867556</v>
      </c>
      <c r="H14" s="13">
        <v>2498960</v>
      </c>
      <c r="I14" s="13">
        <v>394469</v>
      </c>
      <c r="J14" s="13">
        <v>1326598</v>
      </c>
      <c r="K14" s="13">
        <v>1265972</v>
      </c>
      <c r="L14" s="70">
        <f t="shared" si="0"/>
        <v>24592419</v>
      </c>
      <c r="M14" s="71"/>
    </row>
    <row r="15" spans="1:12" ht="17.25" customHeight="1">
      <c r="A15" s="14" t="s">
        <v>21</v>
      </c>
      <c r="B15" s="13">
        <v>351649</v>
      </c>
      <c r="C15" s="13">
        <v>531531</v>
      </c>
      <c r="D15" s="13">
        <v>385021</v>
      </c>
      <c r="E15" s="13">
        <v>332958</v>
      </c>
      <c r="F15" s="13">
        <v>220761</v>
      </c>
      <c r="G15" s="13">
        <v>581863</v>
      </c>
      <c r="H15" s="13">
        <v>489179</v>
      </c>
      <c r="I15" s="13">
        <v>83505</v>
      </c>
      <c r="J15" s="13">
        <v>136998</v>
      </c>
      <c r="K15" s="13">
        <v>138778</v>
      </c>
      <c r="L15" s="11">
        <f t="shared" si="0"/>
        <v>3252243</v>
      </c>
    </row>
    <row r="16" spans="1:12" ht="17.25" customHeight="1">
      <c r="A16" s="15" t="s">
        <v>34</v>
      </c>
      <c r="B16" s="13">
        <v>293470</v>
      </c>
      <c r="C16" s="13">
        <v>419067</v>
      </c>
      <c r="D16" s="13">
        <v>374481</v>
      </c>
      <c r="E16" s="13">
        <v>260688</v>
      </c>
      <c r="F16" s="13">
        <v>281826</v>
      </c>
      <c r="G16" s="13">
        <v>735298</v>
      </c>
      <c r="H16" s="13">
        <v>284608</v>
      </c>
      <c r="I16" s="13">
        <v>62746</v>
      </c>
      <c r="J16" s="13">
        <v>158894</v>
      </c>
      <c r="K16" s="13">
        <v>149473</v>
      </c>
      <c r="L16" s="11">
        <f t="shared" si="0"/>
        <v>3020551</v>
      </c>
    </row>
    <row r="17" spans="1:12" ht="17.25" customHeight="1">
      <c r="A17" s="14" t="s">
        <v>35</v>
      </c>
      <c r="B17" s="13">
        <v>292750</v>
      </c>
      <c r="C17" s="13">
        <v>418319</v>
      </c>
      <c r="D17" s="13">
        <v>373801</v>
      </c>
      <c r="E17" s="13">
        <v>259981</v>
      </c>
      <c r="F17" s="13">
        <v>281297</v>
      </c>
      <c r="G17" s="13">
        <v>733911</v>
      </c>
      <c r="H17" s="13">
        <v>283845</v>
      </c>
      <c r="I17" s="13">
        <v>62703</v>
      </c>
      <c r="J17" s="13">
        <v>158636</v>
      </c>
      <c r="K17" s="13">
        <v>149112</v>
      </c>
      <c r="L17" s="11">
        <f t="shared" si="0"/>
        <v>3014355</v>
      </c>
    </row>
    <row r="18" spans="1:12" ht="17.25" customHeight="1">
      <c r="A18" s="14" t="s">
        <v>36</v>
      </c>
      <c r="B18" s="13">
        <v>412</v>
      </c>
      <c r="C18" s="13">
        <v>415</v>
      </c>
      <c r="D18" s="13">
        <v>533</v>
      </c>
      <c r="E18" s="13">
        <v>511</v>
      </c>
      <c r="F18" s="13">
        <v>335</v>
      </c>
      <c r="G18" s="13">
        <v>813</v>
      </c>
      <c r="H18" s="13">
        <v>549</v>
      </c>
      <c r="I18" s="13">
        <v>24</v>
      </c>
      <c r="J18" s="13">
        <v>129</v>
      </c>
      <c r="K18" s="13">
        <v>261</v>
      </c>
      <c r="L18" s="11">
        <f t="shared" si="0"/>
        <v>3982</v>
      </c>
    </row>
    <row r="19" spans="1:12" ht="17.25" customHeight="1">
      <c r="A19" s="14" t="s">
        <v>37</v>
      </c>
      <c r="B19" s="13">
        <v>308</v>
      </c>
      <c r="C19" s="13">
        <v>333</v>
      </c>
      <c r="D19" s="13">
        <v>147</v>
      </c>
      <c r="E19" s="13">
        <v>196</v>
      </c>
      <c r="F19" s="13">
        <v>194</v>
      </c>
      <c r="G19" s="13">
        <v>574</v>
      </c>
      <c r="H19" s="13">
        <v>214</v>
      </c>
      <c r="I19" s="13">
        <v>19</v>
      </c>
      <c r="J19" s="13">
        <v>129</v>
      </c>
      <c r="K19" s="13">
        <v>100</v>
      </c>
      <c r="L19" s="11">
        <f t="shared" si="0"/>
        <v>2214</v>
      </c>
    </row>
    <row r="20" spans="1:12" ht="17.25" customHeight="1">
      <c r="A20" s="16" t="s">
        <v>22</v>
      </c>
      <c r="B20" s="11">
        <v>3944368</v>
      </c>
      <c r="C20" s="11">
        <v>4633220</v>
      </c>
      <c r="D20" s="11">
        <v>5116251</v>
      </c>
      <c r="E20" s="11">
        <v>3120371</v>
      </c>
      <c r="F20" s="11">
        <v>3535800</v>
      </c>
      <c r="G20" s="11">
        <v>9745698</v>
      </c>
      <c r="H20" s="11">
        <v>3196285</v>
      </c>
      <c r="I20" s="11">
        <v>778366</v>
      </c>
      <c r="J20" s="11">
        <v>1981316</v>
      </c>
      <c r="K20" s="11">
        <v>1682311</v>
      </c>
      <c r="L20" s="11">
        <f t="shared" si="0"/>
        <v>37733986</v>
      </c>
    </row>
    <row r="21" spans="1:13" s="62" customFormat="1" ht="17.25" customHeight="1">
      <c r="A21" s="56" t="s">
        <v>23</v>
      </c>
      <c r="B21" s="13">
        <v>2045854</v>
      </c>
      <c r="C21" s="13">
        <v>2637708</v>
      </c>
      <c r="D21" s="13">
        <v>2967386</v>
      </c>
      <c r="E21" s="13">
        <v>1742468</v>
      </c>
      <c r="F21" s="13">
        <v>1949027</v>
      </c>
      <c r="G21" s="13">
        <v>4875302</v>
      </c>
      <c r="H21" s="13">
        <v>1706530</v>
      </c>
      <c r="I21" s="13">
        <v>470006</v>
      </c>
      <c r="J21" s="13">
        <v>1121773</v>
      </c>
      <c r="K21" s="13">
        <v>871202</v>
      </c>
      <c r="L21" s="70">
        <f t="shared" si="0"/>
        <v>20387256</v>
      </c>
      <c r="M21" s="71"/>
    </row>
    <row r="22" spans="1:13" s="62" customFormat="1" ht="17.25" customHeight="1">
      <c r="A22" s="56" t="s">
        <v>24</v>
      </c>
      <c r="B22" s="13">
        <v>1743376</v>
      </c>
      <c r="C22" s="13">
        <v>1806486</v>
      </c>
      <c r="D22" s="13">
        <v>1980221</v>
      </c>
      <c r="E22" s="13">
        <v>1263171</v>
      </c>
      <c r="F22" s="13">
        <v>1480655</v>
      </c>
      <c r="G22" s="13">
        <v>4579931</v>
      </c>
      <c r="H22" s="13">
        <v>1328824</v>
      </c>
      <c r="I22" s="13">
        <v>274408</v>
      </c>
      <c r="J22" s="13">
        <v>799230</v>
      </c>
      <c r="K22" s="13">
        <v>755564</v>
      </c>
      <c r="L22" s="70">
        <f t="shared" si="0"/>
        <v>16011866</v>
      </c>
      <c r="M22" s="71"/>
    </row>
    <row r="23" spans="1:12" ht="17.25" customHeight="1">
      <c r="A23" s="12" t="s">
        <v>25</v>
      </c>
      <c r="B23" s="13">
        <v>155138</v>
      </c>
      <c r="C23" s="13">
        <v>189026</v>
      </c>
      <c r="D23" s="13">
        <v>168644</v>
      </c>
      <c r="E23" s="13">
        <v>114732</v>
      </c>
      <c r="F23" s="13">
        <v>106118</v>
      </c>
      <c r="G23" s="13">
        <v>290465</v>
      </c>
      <c r="H23" s="13">
        <v>160931</v>
      </c>
      <c r="I23" s="13">
        <v>33952</v>
      </c>
      <c r="J23" s="13">
        <v>60313</v>
      </c>
      <c r="K23" s="13">
        <v>55545</v>
      </c>
      <c r="L23" s="11">
        <f t="shared" si="0"/>
        <v>1334864</v>
      </c>
    </row>
    <row r="24" spans="1:13" ht="17.25" customHeight="1">
      <c r="A24" s="16" t="s">
        <v>26</v>
      </c>
      <c r="B24" s="13">
        <v>3175891</v>
      </c>
      <c r="C24" s="13">
        <v>4601276</v>
      </c>
      <c r="D24" s="13">
        <v>4829300</v>
      </c>
      <c r="E24" s="13">
        <v>2866898</v>
      </c>
      <c r="F24" s="13">
        <v>2365504</v>
      </c>
      <c r="G24" s="13">
        <v>4939909</v>
      </c>
      <c r="H24" s="13">
        <v>2406714</v>
      </c>
      <c r="I24" s="13">
        <v>763594</v>
      </c>
      <c r="J24" s="13">
        <v>2105872</v>
      </c>
      <c r="K24" s="13">
        <v>1405224</v>
      </c>
      <c r="L24" s="11">
        <f t="shared" si="0"/>
        <v>29460182</v>
      </c>
      <c r="M24" s="46"/>
    </row>
    <row r="25" spans="1:13" ht="17.25" customHeight="1">
      <c r="A25" s="12" t="s">
        <v>39</v>
      </c>
      <c r="B25" s="13">
        <v>1780929</v>
      </c>
      <c r="C25" s="13">
        <v>2689142</v>
      </c>
      <c r="D25" s="13">
        <v>2942708</v>
      </c>
      <c r="E25" s="13">
        <v>1772568</v>
      </c>
      <c r="F25" s="13">
        <v>1342822</v>
      </c>
      <c r="G25" s="13">
        <v>2854908</v>
      </c>
      <c r="H25" s="13">
        <v>1404531</v>
      </c>
      <c r="I25" s="13">
        <v>513827</v>
      </c>
      <c r="J25" s="13">
        <v>1228426</v>
      </c>
      <c r="K25" s="13">
        <v>797821</v>
      </c>
      <c r="L25" s="11">
        <f t="shared" si="0"/>
        <v>17327682</v>
      </c>
      <c r="M25" s="45"/>
    </row>
    <row r="26" spans="1:13" ht="17.25" customHeight="1">
      <c r="A26" s="12" t="s">
        <v>40</v>
      </c>
      <c r="B26" s="13">
        <v>1394962</v>
      </c>
      <c r="C26" s="13">
        <v>1912134</v>
      </c>
      <c r="D26" s="13">
        <v>1886592</v>
      </c>
      <c r="E26" s="13">
        <v>1094330</v>
      </c>
      <c r="F26" s="13">
        <v>1022682</v>
      </c>
      <c r="G26" s="13">
        <v>2085001</v>
      </c>
      <c r="H26" s="13">
        <v>1002183</v>
      </c>
      <c r="I26" s="13">
        <v>249767</v>
      </c>
      <c r="J26" s="13">
        <v>877446</v>
      </c>
      <c r="K26" s="13">
        <v>607403</v>
      </c>
      <c r="L26" s="11">
        <f t="shared" si="0"/>
        <v>12132500</v>
      </c>
      <c r="M26" s="45"/>
    </row>
    <row r="27" spans="1:12" ht="34.5" customHeight="1">
      <c r="A27" s="28" t="s">
        <v>29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13">
        <v>143931</v>
      </c>
      <c r="I27" s="11">
        <v>0</v>
      </c>
      <c r="J27" s="11">
        <v>0</v>
      </c>
      <c r="K27" s="11">
        <v>0</v>
      </c>
      <c r="L27" s="11">
        <f t="shared" si="0"/>
        <v>143931</v>
      </c>
    </row>
    <row r="28" spans="1:12" ht="16.5" customHeight="1">
      <c r="A28" s="28"/>
      <c r="B28" s="29"/>
      <c r="C28" s="29"/>
      <c r="D28" s="29"/>
      <c r="E28" s="29"/>
      <c r="F28" s="29"/>
      <c r="G28" s="29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11">
        <v>0</v>
      </c>
      <c r="I29" s="11">
        <v>0</v>
      </c>
      <c r="J29" s="11">
        <v>0</v>
      </c>
      <c r="K29" s="13">
        <v>661</v>
      </c>
      <c r="L29" s="11">
        <f t="shared" si="0"/>
        <v>661</v>
      </c>
    </row>
    <row r="30" spans="1:12" ht="15.75" customHeight="1">
      <c r="A30" s="31"/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/>
      <c r="L30" s="19">
        <v>0</v>
      </c>
    </row>
    <row r="31" spans="1:12" ht="17.25" customHeight="1">
      <c r="A31" s="2" t="s">
        <v>44</v>
      </c>
      <c r="B31" s="30">
        <v>3.1523</v>
      </c>
      <c r="C31" s="30">
        <v>3.5273</v>
      </c>
      <c r="D31" s="30">
        <v>3.8853</v>
      </c>
      <c r="E31" s="30">
        <v>3.3774</v>
      </c>
      <c r="F31" s="30">
        <v>3.4145</v>
      </c>
      <c r="G31" s="30">
        <v>2.8204</v>
      </c>
      <c r="H31" s="30">
        <v>3.2339</v>
      </c>
      <c r="I31" s="30">
        <v>5.2077</v>
      </c>
      <c r="J31" s="30">
        <v>3.262</v>
      </c>
      <c r="K31" s="30">
        <v>3.2189</v>
      </c>
      <c r="L31" s="19">
        <v>0</v>
      </c>
    </row>
    <row r="32" spans="1:12" ht="17.25" customHeight="1">
      <c r="A32" s="16" t="s">
        <v>45</v>
      </c>
      <c r="B32" s="30">
        <v>3.1523</v>
      </c>
      <c r="C32" s="30">
        <v>3.5273</v>
      </c>
      <c r="D32" s="30">
        <v>3.8853</v>
      </c>
      <c r="E32" s="30">
        <v>3.3774</v>
      </c>
      <c r="F32" s="30">
        <v>3.4145</v>
      </c>
      <c r="G32" s="30">
        <v>2.8204</v>
      </c>
      <c r="H32" s="30">
        <v>3.2339</v>
      </c>
      <c r="I32" s="30">
        <v>5.2077</v>
      </c>
      <c r="J32" s="30">
        <v>3.262</v>
      </c>
      <c r="K32" s="30">
        <v>3.2189</v>
      </c>
      <c r="L32" s="19">
        <v>0</v>
      </c>
    </row>
    <row r="33" spans="1:12" ht="17.25" customHeight="1">
      <c r="A33" s="28" t="s">
        <v>46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9">
        <v>0</v>
      </c>
    </row>
    <row r="34" spans="1:12" ht="17.25" customHeight="1">
      <c r="A34" s="52" t="s">
        <v>47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53">
        <v>0</v>
      </c>
    </row>
    <row r="35" spans="1:12" ht="17.25" customHeight="1">
      <c r="A35" s="28" t="s">
        <v>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9">
        <v>0</v>
      </c>
    </row>
    <row r="36" spans="1:12" ht="13.5" customHeight="1">
      <c r="A36" s="31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146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584945.77</v>
      </c>
      <c r="I37" s="19">
        <v>0</v>
      </c>
      <c r="J37" s="19">
        <v>0</v>
      </c>
      <c r="K37" s="19">
        <v>0</v>
      </c>
      <c r="L37" s="23">
        <f>SUM(B37:K37)</f>
        <v>584945.77</v>
      </c>
    </row>
    <row r="38" spans="1:12" ht="17.25" customHeight="1">
      <c r="A38" s="16" t="s">
        <v>49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51</v>
      </c>
      <c r="B41" s="23">
        <v>144880.7099999999</v>
      </c>
      <c r="C41" s="23">
        <v>174437.75</v>
      </c>
      <c r="D41" s="23">
        <v>223487.98000000004</v>
      </c>
      <c r="E41" s="23">
        <v>120170.68999999996</v>
      </c>
      <c r="F41" s="23">
        <v>118005.97999999997</v>
      </c>
      <c r="G41" s="23">
        <v>254558.22999999986</v>
      </c>
      <c r="H41" s="23">
        <v>133080.23999999993</v>
      </c>
      <c r="I41" s="23">
        <v>31971.600000000013</v>
      </c>
      <c r="J41" s="23">
        <v>66511.20000000001</v>
      </c>
      <c r="K41" s="23">
        <v>65920.25999999997</v>
      </c>
      <c r="L41" s="23">
        <f>SUM(B41:K41)</f>
        <v>1333024.6399999997</v>
      </c>
    </row>
    <row r="42" spans="1:12" ht="17.25" customHeight="1">
      <c r="A42" s="16" t="s">
        <v>52</v>
      </c>
      <c r="B42" s="23">
        <v>22130.31</v>
      </c>
      <c r="C42" s="23">
        <v>1226.15</v>
      </c>
      <c r="D42" s="23">
        <v>31915.18</v>
      </c>
      <c r="E42" s="23">
        <v>16808.69</v>
      </c>
      <c r="F42" s="23">
        <v>16698.38</v>
      </c>
      <c r="G42" s="23">
        <v>31655.83</v>
      </c>
      <c r="H42" s="23">
        <v>21629.04</v>
      </c>
      <c r="I42" s="19">
        <v>0</v>
      </c>
      <c r="J42" s="63">
        <v>0</v>
      </c>
      <c r="K42" s="23">
        <v>8782.26</v>
      </c>
      <c r="L42" s="23">
        <f>SUM(B42:K42)</f>
        <v>150845.84000000003</v>
      </c>
    </row>
    <row r="43" spans="1:12" ht="17.25" customHeight="1">
      <c r="A43" s="12" t="s">
        <v>53</v>
      </c>
      <c r="B43" s="63">
        <v>868</v>
      </c>
      <c r="C43" s="63">
        <v>61</v>
      </c>
      <c r="D43" s="63">
        <v>1247</v>
      </c>
      <c r="E43" s="63">
        <v>635</v>
      </c>
      <c r="F43" s="63">
        <v>636</v>
      </c>
      <c r="G43" s="63">
        <v>1315</v>
      </c>
      <c r="H43" s="63">
        <v>827</v>
      </c>
      <c r="I43" s="63">
        <v>0</v>
      </c>
      <c r="J43" s="63">
        <v>0</v>
      </c>
      <c r="K43" s="63">
        <v>323</v>
      </c>
      <c r="L43" s="13">
        <f>SUM(B43:J43)</f>
        <v>5589</v>
      </c>
    </row>
    <row r="44" spans="1:12" ht="17.25" customHeight="1">
      <c r="A44" s="12" t="s">
        <v>54</v>
      </c>
      <c r="B44" s="23">
        <v>25.5</v>
      </c>
      <c r="C44" s="23">
        <v>20.1</v>
      </c>
      <c r="D44" s="23">
        <v>25.59</v>
      </c>
      <c r="E44" s="23">
        <v>26.47</v>
      </c>
      <c r="F44" s="23">
        <v>26.26</v>
      </c>
      <c r="G44" s="23">
        <v>24.07</v>
      </c>
      <c r="H44" s="23">
        <v>26.15</v>
      </c>
      <c r="I44" s="63">
        <v>0</v>
      </c>
      <c r="J44" s="63">
        <v>0</v>
      </c>
      <c r="K44" s="23">
        <v>27.19</v>
      </c>
      <c r="L44" s="23">
        <f>ROUND(L42/L43,2)</f>
        <v>26.99</v>
      </c>
    </row>
    <row r="45" spans="1:12" ht="17.25" customHeight="1">
      <c r="A45" s="54" t="s">
        <v>55</v>
      </c>
      <c r="B45" s="23">
        <v>122750.3999999999</v>
      </c>
      <c r="C45" s="23">
        <v>173211.6</v>
      </c>
      <c r="D45" s="23">
        <v>191572.80000000005</v>
      </c>
      <c r="E45" s="23">
        <v>103361.99999999996</v>
      </c>
      <c r="F45" s="23">
        <v>101307.59999999996</v>
      </c>
      <c r="G45" s="23">
        <v>222902.39999999985</v>
      </c>
      <c r="H45" s="23">
        <v>111451.19999999992</v>
      </c>
      <c r="I45" s="23">
        <v>31971.600000000013</v>
      </c>
      <c r="J45" s="23">
        <v>66511.20000000001</v>
      </c>
      <c r="K45" s="23">
        <v>57137.99999999997</v>
      </c>
      <c r="L45" s="23">
        <f>SUM(B45:K45)</f>
        <v>1182178.7999999998</v>
      </c>
    </row>
    <row r="46" spans="1:12" ht="17.25" customHeight="1">
      <c r="A46" s="56" t="s">
        <v>56</v>
      </c>
      <c r="B46" s="57">
        <v>956</v>
      </c>
      <c r="C46" s="57">
        <v>1349</v>
      </c>
      <c r="D46" s="57">
        <v>1492</v>
      </c>
      <c r="E46" s="57">
        <v>805</v>
      </c>
      <c r="F46" s="57">
        <v>789</v>
      </c>
      <c r="G46" s="57">
        <v>1736</v>
      </c>
      <c r="H46" s="57">
        <v>868</v>
      </c>
      <c r="I46" s="57">
        <v>249</v>
      </c>
      <c r="J46" s="57">
        <v>518</v>
      </c>
      <c r="K46" s="57">
        <v>445</v>
      </c>
      <c r="L46" s="57">
        <f>SUM(B46:K46)</f>
        <v>9207</v>
      </c>
    </row>
    <row r="47" spans="1:13" ht="17.25" customHeight="1">
      <c r="A47" s="56" t="s">
        <v>57</v>
      </c>
      <c r="B47" s="55">
        <v>4.28</v>
      </c>
      <c r="C47" s="55">
        <v>4.28</v>
      </c>
      <c r="D47" s="55">
        <v>4.28</v>
      </c>
      <c r="E47" s="55">
        <v>4.28</v>
      </c>
      <c r="F47" s="55">
        <v>4.28</v>
      </c>
      <c r="G47" s="55">
        <v>4.28</v>
      </c>
      <c r="H47" s="55">
        <v>4.28</v>
      </c>
      <c r="I47" s="55">
        <v>4.28</v>
      </c>
      <c r="J47" s="53">
        <v>4.28</v>
      </c>
      <c r="K47" s="53">
        <v>4.28</v>
      </c>
      <c r="L47" s="55">
        <v>4.28</v>
      </c>
      <c r="M47" s="50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58</v>
      </c>
      <c r="B49" s="22">
        <v>47089686.349999994</v>
      </c>
      <c r="C49" s="22">
        <v>70149451.45</v>
      </c>
      <c r="D49" s="22">
        <v>78067497.85000001</v>
      </c>
      <c r="E49" s="22">
        <v>44428792.28</v>
      </c>
      <c r="F49" s="22">
        <v>41611013.800000004</v>
      </c>
      <c r="G49" s="22">
        <v>86621614.39000002</v>
      </c>
      <c r="H49" s="22">
        <v>43914870.34</v>
      </c>
      <c r="I49" s="22">
        <v>14649704.28</v>
      </c>
      <c r="J49" s="22">
        <v>25921404.549999997</v>
      </c>
      <c r="K49" s="22">
        <v>20237517.430000003</v>
      </c>
      <c r="L49" s="22">
        <f aca="true" t="shared" si="1" ref="L49:L62">SUM(B49:K49)</f>
        <v>472691552.72</v>
      </c>
    </row>
    <row r="50" spans="1:12" ht="17.25" customHeight="1">
      <c r="A50" s="16" t="s">
        <v>59</v>
      </c>
      <c r="B50" s="23">
        <v>46581204.349999994</v>
      </c>
      <c r="C50" s="23">
        <v>69430013.45</v>
      </c>
      <c r="D50" s="23">
        <v>77349861.85000001</v>
      </c>
      <c r="E50" s="23">
        <v>43725576.68</v>
      </c>
      <c r="F50" s="23">
        <v>41179189.6</v>
      </c>
      <c r="G50" s="23">
        <v>85880673.19000001</v>
      </c>
      <c r="H50" s="23">
        <v>43410197.42</v>
      </c>
      <c r="I50" s="23">
        <v>14649704.28</v>
      </c>
      <c r="J50" s="23">
        <v>25502034.549999997</v>
      </c>
      <c r="K50" s="23">
        <v>20237517.430000003</v>
      </c>
      <c r="L50" s="23">
        <f t="shared" si="1"/>
        <v>467945972.8</v>
      </c>
    </row>
    <row r="51" spans="1:12" ht="17.25" customHeight="1">
      <c r="A51" s="32" t="s">
        <v>60</v>
      </c>
      <c r="B51" s="23">
        <v>43635189.47</v>
      </c>
      <c r="C51" s="23">
        <v>65091506.74</v>
      </c>
      <c r="D51" s="23">
        <v>72083011.23</v>
      </c>
      <c r="E51" s="23">
        <v>40737327.43</v>
      </c>
      <c r="F51" s="23">
        <v>37215892.04</v>
      </c>
      <c r="G51" s="23">
        <v>80012643.98</v>
      </c>
      <c r="H51" s="23">
        <v>40004151.48</v>
      </c>
      <c r="I51" s="23">
        <v>14617732.68</v>
      </c>
      <c r="J51" s="23">
        <v>24909910.7</v>
      </c>
      <c r="K51" s="23">
        <v>19995665.17</v>
      </c>
      <c r="L51" s="23">
        <f t="shared" si="1"/>
        <v>438303030.92</v>
      </c>
    </row>
    <row r="52" spans="1:12" ht="17.25" customHeight="1">
      <c r="A52" s="32" t="s">
        <v>61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58" t="s">
        <v>62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2" t="s">
        <v>63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v>584945.77</v>
      </c>
      <c r="I55" s="29">
        <v>0</v>
      </c>
      <c r="J55" s="29">
        <v>0</v>
      </c>
      <c r="K55" s="29">
        <v>0</v>
      </c>
      <c r="L55" s="23">
        <f t="shared" si="1"/>
        <v>584945.77</v>
      </c>
    </row>
    <row r="56" spans="1:12" ht="17.25" customHeight="1">
      <c r="A56" s="12" t="s">
        <v>64</v>
      </c>
      <c r="B56" s="23">
        <v>22130.31</v>
      </c>
      <c r="C56" s="23">
        <v>1226.15</v>
      </c>
      <c r="D56" s="23">
        <v>31915.18</v>
      </c>
      <c r="E56" s="23">
        <v>16808.69</v>
      </c>
      <c r="F56" s="23">
        <v>16698.38</v>
      </c>
      <c r="G56" s="23">
        <v>31655.83</v>
      </c>
      <c r="H56" s="23">
        <v>21629.04</v>
      </c>
      <c r="I56" s="19">
        <v>0</v>
      </c>
      <c r="J56" s="19">
        <v>0</v>
      </c>
      <c r="K56" s="23">
        <v>8782.26</v>
      </c>
      <c r="L56" s="23">
        <f t="shared" si="1"/>
        <v>150845.84000000003</v>
      </c>
    </row>
    <row r="57" spans="1:12" ht="17.25" customHeight="1">
      <c r="A57" s="12" t="s">
        <v>65</v>
      </c>
      <c r="B57" s="23">
        <v>122750.3999999999</v>
      </c>
      <c r="C57" s="23">
        <v>173211.6</v>
      </c>
      <c r="D57" s="23">
        <v>191572.80000000005</v>
      </c>
      <c r="E57" s="23">
        <v>103361.99999999996</v>
      </c>
      <c r="F57" s="23">
        <v>101307.59999999996</v>
      </c>
      <c r="G57" s="23">
        <v>222902.39999999985</v>
      </c>
      <c r="H57" s="23">
        <v>111451.19999999992</v>
      </c>
      <c r="I57" s="23">
        <v>31971.600000000013</v>
      </c>
      <c r="J57" s="23">
        <v>66511.20000000001</v>
      </c>
      <c r="K57" s="23">
        <v>57137.99999999997</v>
      </c>
      <c r="L57" s="23">
        <f t="shared" si="1"/>
        <v>1182178.7999999998</v>
      </c>
    </row>
    <row r="58" spans="1:12" ht="17.25" customHeight="1">
      <c r="A58" s="12" t="s">
        <v>66</v>
      </c>
      <c r="B58" s="23">
        <v>1911354.54</v>
      </c>
      <c r="C58" s="23">
        <v>2857447.92</v>
      </c>
      <c r="D58" s="23">
        <v>3443873.91</v>
      </c>
      <c r="E58" s="23">
        <v>1888208.53</v>
      </c>
      <c r="F58" s="23">
        <v>2561974.57</v>
      </c>
      <c r="G58" s="23">
        <v>3563763.04</v>
      </c>
      <c r="H58" s="23">
        <v>1856201.92</v>
      </c>
      <c r="I58" s="19">
        <v>0</v>
      </c>
      <c r="J58" s="19">
        <v>0</v>
      </c>
      <c r="K58" s="19">
        <v>0</v>
      </c>
      <c r="L58" s="23">
        <f t="shared" si="1"/>
        <v>18082824.43</v>
      </c>
    </row>
    <row r="59" spans="1:12" ht="17.25" customHeight="1">
      <c r="A59" s="12" t="s">
        <v>67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3">
        <v>117660.99999999999</v>
      </c>
      <c r="L59" s="23">
        <f t="shared" si="1"/>
        <v>117660.99999999999</v>
      </c>
    </row>
    <row r="60" spans="1:12" ht="17.25" customHeight="1">
      <c r="A60" s="12" t="s">
        <v>68</v>
      </c>
      <c r="B60" s="23">
        <v>829339.9100000001</v>
      </c>
      <c r="C60" s="23">
        <v>1206494.4799999995</v>
      </c>
      <c r="D60" s="23">
        <v>1416086.5299999993</v>
      </c>
      <c r="E60" s="23">
        <v>791759.2599999997</v>
      </c>
      <c r="F60" s="23">
        <v>1089825.5499999998</v>
      </c>
      <c r="G60" s="23">
        <v>1553879.3400000005</v>
      </c>
      <c r="H60" s="23">
        <v>777775.3500000003</v>
      </c>
      <c r="I60" s="19">
        <v>0</v>
      </c>
      <c r="J60" s="23">
        <v>501145.1499999999</v>
      </c>
      <c r="K60" s="19">
        <v>0</v>
      </c>
      <c r="L60" s="23">
        <f t="shared" si="1"/>
        <v>8166305.57</v>
      </c>
    </row>
    <row r="61" spans="1:12" ht="17.25" customHeight="1">
      <c r="A61" s="12" t="s">
        <v>69</v>
      </c>
      <c r="B61" s="23">
        <v>60439.72</v>
      </c>
      <c r="C61" s="23">
        <v>100126.56</v>
      </c>
      <c r="D61" s="23">
        <v>183402.2</v>
      </c>
      <c r="E61" s="23">
        <v>188110.77</v>
      </c>
      <c r="F61" s="23">
        <v>193491.46</v>
      </c>
      <c r="G61" s="23">
        <v>495828.6</v>
      </c>
      <c r="H61" s="23">
        <v>54042.66</v>
      </c>
      <c r="I61" s="19">
        <v>0</v>
      </c>
      <c r="J61" s="23">
        <v>24467.5</v>
      </c>
      <c r="K61" s="23">
        <v>58271</v>
      </c>
      <c r="L61" s="23">
        <f t="shared" si="1"/>
        <v>1358180.47</v>
      </c>
    </row>
    <row r="62" spans="1:12" ht="17.25" customHeight="1">
      <c r="A62" s="16" t="s">
        <v>70</v>
      </c>
      <c r="B62" s="23">
        <v>508482.0000000003</v>
      </c>
      <c r="C62" s="23">
        <v>719437.9999999999</v>
      </c>
      <c r="D62" s="23">
        <v>717635.9999999998</v>
      </c>
      <c r="E62" s="23">
        <v>703215.6000000002</v>
      </c>
      <c r="F62" s="23">
        <v>431824.20000000024</v>
      </c>
      <c r="G62" s="23">
        <v>740941.1999999998</v>
      </c>
      <c r="H62" s="23">
        <v>504672.9200000002</v>
      </c>
      <c r="I62" s="19">
        <v>0</v>
      </c>
      <c r="J62" s="23">
        <v>419370</v>
      </c>
      <c r="K62" s="19">
        <v>0</v>
      </c>
      <c r="L62" s="23">
        <f t="shared" si="1"/>
        <v>4745579.92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2"/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/>
      <c r="L64" s="51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71</v>
      </c>
      <c r="B66" s="59">
        <v>-6927722.08</v>
      </c>
      <c r="C66" s="59">
        <v>-7703414.98</v>
      </c>
      <c r="D66" s="59">
        <v>-7971447.510000001</v>
      </c>
      <c r="E66" s="59">
        <v>-7018168.390000001</v>
      </c>
      <c r="F66" s="59">
        <v>-7025811.329999999</v>
      </c>
      <c r="G66" s="59">
        <v>-10590175.669999998</v>
      </c>
      <c r="H66" s="59">
        <v>-5903241.01</v>
      </c>
      <c r="I66" s="59">
        <v>-4163847.1799999997</v>
      </c>
      <c r="J66" s="59">
        <v>-1600913.7000000002</v>
      </c>
      <c r="K66" s="59">
        <v>-1590091.3099999998</v>
      </c>
      <c r="L66" s="33">
        <f aca="true" t="shared" si="2" ref="L66:L116">SUM(B66:K66)</f>
        <v>-60494833.16</v>
      </c>
    </row>
    <row r="67" spans="1:12" ht="18.75" customHeight="1">
      <c r="A67" s="16" t="s">
        <v>72</v>
      </c>
      <c r="B67" s="59">
        <v>-5115205.019999999</v>
      </c>
      <c r="C67" s="59">
        <v>-5287382.54</v>
      </c>
      <c r="D67" s="59">
        <v>-4956885.29</v>
      </c>
      <c r="E67" s="59">
        <v>-5572157.63</v>
      </c>
      <c r="F67" s="59">
        <v>-4414519.31</v>
      </c>
      <c r="G67" s="59">
        <v>-6761352.92</v>
      </c>
      <c r="H67" s="59">
        <v>-4129800</v>
      </c>
      <c r="I67" s="59">
        <v>-761228</v>
      </c>
      <c r="J67" s="59">
        <v>-1699912</v>
      </c>
      <c r="K67" s="59">
        <v>-1490376</v>
      </c>
      <c r="L67" s="33">
        <f t="shared" si="2"/>
        <v>-40188818.70999999</v>
      </c>
    </row>
    <row r="68" spans="1:13" s="62" customFormat="1" ht="18.75" customHeight="1">
      <c r="A68" s="56" t="s">
        <v>143</v>
      </c>
      <c r="B68" s="59">
        <v>-3521620</v>
      </c>
      <c r="C68" s="59">
        <v>-5171940</v>
      </c>
      <c r="D68" s="59">
        <v>-4391888</v>
      </c>
      <c r="E68" s="59">
        <v>-3199712</v>
      </c>
      <c r="F68" s="59">
        <v>-2069296</v>
      </c>
      <c r="G68" s="59">
        <v>-4762552</v>
      </c>
      <c r="H68" s="59">
        <v>-4129800</v>
      </c>
      <c r="I68" s="59">
        <v>-761228</v>
      </c>
      <c r="J68" s="59">
        <v>-1699912</v>
      </c>
      <c r="K68" s="59">
        <v>-1490376</v>
      </c>
      <c r="L68" s="59">
        <f t="shared" si="2"/>
        <v>-31198324</v>
      </c>
      <c r="M68" s="73"/>
    </row>
    <row r="69" spans="1:12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74</v>
      </c>
      <c r="B70" s="59">
        <v>-13868</v>
      </c>
      <c r="C70" s="59">
        <v>-5136</v>
      </c>
      <c r="D70" s="59">
        <v>-5284</v>
      </c>
      <c r="E70" s="59">
        <v>-11672</v>
      </c>
      <c r="F70" s="59">
        <v>-10992</v>
      </c>
      <c r="G70" s="59">
        <v>-5932</v>
      </c>
      <c r="H70" s="19">
        <v>0</v>
      </c>
      <c r="I70" s="19">
        <v>0</v>
      </c>
      <c r="J70" s="19">
        <v>0</v>
      </c>
      <c r="K70" s="19">
        <v>0</v>
      </c>
      <c r="L70" s="59">
        <f t="shared" si="2"/>
        <v>-52884</v>
      </c>
    </row>
    <row r="71" spans="1:12" ht="18.75" customHeight="1">
      <c r="A71" s="12" t="s">
        <v>75</v>
      </c>
      <c r="B71" s="59">
        <v>-85960</v>
      </c>
      <c r="C71" s="59">
        <v>-28068</v>
      </c>
      <c r="D71" s="59">
        <v>-32576</v>
      </c>
      <c r="E71" s="59">
        <v>-47812</v>
      </c>
      <c r="F71" s="59">
        <v>-31736</v>
      </c>
      <c r="G71" s="59">
        <v>-21172</v>
      </c>
      <c r="H71" s="19">
        <v>0</v>
      </c>
      <c r="I71" s="19">
        <v>0</v>
      </c>
      <c r="J71" s="19">
        <v>0</v>
      </c>
      <c r="K71" s="19">
        <v>0</v>
      </c>
      <c r="L71" s="59">
        <f t="shared" si="2"/>
        <v>-247324</v>
      </c>
    </row>
    <row r="72" spans="1:12" ht="18.75" customHeight="1">
      <c r="A72" s="12" t="s">
        <v>76</v>
      </c>
      <c r="B72" s="59">
        <v>-1493757.0200000003</v>
      </c>
      <c r="C72" s="59">
        <v>-82238.54000000001</v>
      </c>
      <c r="D72" s="59">
        <v>-527137.2899999999</v>
      </c>
      <c r="E72" s="59">
        <v>-2312961.63</v>
      </c>
      <c r="F72" s="59">
        <v>-2302495.31</v>
      </c>
      <c r="G72" s="59">
        <v>-1971696.92</v>
      </c>
      <c r="H72" s="19">
        <v>0</v>
      </c>
      <c r="I72" s="19">
        <v>0</v>
      </c>
      <c r="J72" s="19">
        <v>0</v>
      </c>
      <c r="K72" s="19">
        <v>0</v>
      </c>
      <c r="L72" s="59">
        <f t="shared" si="2"/>
        <v>-8690286.71</v>
      </c>
    </row>
    <row r="73" spans="1:12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2" customFormat="1" ht="18.75" customHeight="1">
      <c r="A74" s="16" t="s">
        <v>78</v>
      </c>
      <c r="B74" s="59">
        <v>-2261713.31</v>
      </c>
      <c r="C74" s="59">
        <v>-3473937.8</v>
      </c>
      <c r="D74" s="59">
        <v>-4096137.33</v>
      </c>
      <c r="E74" s="59">
        <v>-2266563.12</v>
      </c>
      <c r="F74" s="59">
        <v>-2924706.7700000005</v>
      </c>
      <c r="G74" s="59">
        <v>-4523394.53</v>
      </c>
      <c r="H74" s="59">
        <v>-2214775.24</v>
      </c>
      <c r="I74" s="59">
        <v>-3436133.0299999993</v>
      </c>
      <c r="J74" s="59">
        <v>-249867.92</v>
      </c>
      <c r="K74" s="59">
        <v>-227671.95999999996</v>
      </c>
      <c r="L74" s="59">
        <f t="shared" si="2"/>
        <v>-25674901.010000005</v>
      </c>
    </row>
    <row r="75" spans="1:12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59">
        <v>-1331748.0000000002</v>
      </c>
      <c r="J75" s="19">
        <v>0</v>
      </c>
      <c r="K75" s="19">
        <v>0</v>
      </c>
      <c r="L75" s="59">
        <f t="shared" si="2"/>
        <v>-1331748.0000000002</v>
      </c>
    </row>
    <row r="76" spans="1:12" ht="18.75" customHeight="1">
      <c r="A76" s="12" t="s">
        <v>80</v>
      </c>
      <c r="B76" s="19">
        <v>0</v>
      </c>
      <c r="C76" s="59">
        <v>-600.8999999999995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59">
        <f t="shared" si="2"/>
        <v>-600.8999999999995</v>
      </c>
    </row>
    <row r="77" spans="1:12" ht="18.75" customHeight="1">
      <c r="A77" s="12" t="s">
        <v>81</v>
      </c>
      <c r="B77" s="19">
        <v>0</v>
      </c>
      <c r="C77" s="19">
        <v>0</v>
      </c>
      <c r="D77" s="59">
        <v>-33100.00000000002</v>
      </c>
      <c r="E77" s="19">
        <v>0</v>
      </c>
      <c r="F77" s="19">
        <v>0</v>
      </c>
      <c r="G77" s="19">
        <v>0</v>
      </c>
      <c r="H77" s="19">
        <v>0</v>
      </c>
      <c r="I77" s="59">
        <v>-77155.97000000002</v>
      </c>
      <c r="J77" s="19">
        <v>0</v>
      </c>
      <c r="K77" s="59">
        <v>-11800</v>
      </c>
      <c r="L77" s="59">
        <f t="shared" si="2"/>
        <v>-122055.97000000003</v>
      </c>
    </row>
    <row r="78" spans="1:12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59">
        <v>-1140000</v>
      </c>
      <c r="J78" s="19">
        <v>0</v>
      </c>
      <c r="K78" s="19">
        <v>0</v>
      </c>
      <c r="L78" s="59">
        <f t="shared" si="2"/>
        <v>-1140000</v>
      </c>
    </row>
    <row r="79" spans="1:12" ht="18.75" customHeight="1">
      <c r="A79" s="32" t="s">
        <v>83</v>
      </c>
      <c r="B79" s="59">
        <v>-304729.99000000005</v>
      </c>
      <c r="C79" s="59">
        <v>-442369.98000000004</v>
      </c>
      <c r="D79" s="59">
        <v>-418190.01</v>
      </c>
      <c r="E79" s="59">
        <v>-293260.05999999994</v>
      </c>
      <c r="F79" s="59">
        <v>-259779.98000000004</v>
      </c>
      <c r="G79" s="59">
        <v>-614110.0400000002</v>
      </c>
      <c r="H79" s="59">
        <v>-300700.0800000001</v>
      </c>
      <c r="I79" s="59">
        <v>-105709.92999999996</v>
      </c>
      <c r="J79" s="59">
        <v>-217930.01</v>
      </c>
      <c r="K79" s="59">
        <v>-143219.92</v>
      </c>
      <c r="L79" s="59">
        <f t="shared" si="2"/>
        <v>-3100000</v>
      </c>
    </row>
    <row r="80" spans="1:13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2" ht="18.75" customHeight="1">
      <c r="A81" s="12" t="s">
        <v>85</v>
      </c>
      <c r="B81" s="59">
        <v>-77206.99</v>
      </c>
      <c r="C81" s="59">
        <v>-213983.91</v>
      </c>
      <c r="D81" s="59">
        <v>-267828.88</v>
      </c>
      <c r="E81" s="59">
        <v>-122858.70000000001</v>
      </c>
      <c r="F81" s="59">
        <v>-152843.71</v>
      </c>
      <c r="G81" s="59">
        <v>-182555.32</v>
      </c>
      <c r="H81" s="59">
        <v>-94255.88</v>
      </c>
      <c r="I81" s="59">
        <v>-86417.73</v>
      </c>
      <c r="J81" s="59">
        <v>-31937.91</v>
      </c>
      <c r="K81" s="59">
        <v>-72652.04000000001</v>
      </c>
      <c r="L81" s="59">
        <f t="shared" si="2"/>
        <v>-1302541.07</v>
      </c>
    </row>
    <row r="82" spans="1:12" ht="18.75" customHeight="1">
      <c r="A82" s="12" t="s">
        <v>86</v>
      </c>
      <c r="B82" s="59">
        <v>-720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59">
        <f t="shared" si="2"/>
        <v>-720</v>
      </c>
    </row>
    <row r="83" spans="1:12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</row>
    <row r="85" spans="1:12" ht="18.75" customHeight="1">
      <c r="A85" s="12" t="s">
        <v>89</v>
      </c>
      <c r="B85" s="59">
        <v>-1428.88</v>
      </c>
      <c r="C85" s="59">
        <v>-1482.8</v>
      </c>
      <c r="D85" s="59">
        <v>-2022</v>
      </c>
      <c r="E85" s="19">
        <v>0</v>
      </c>
      <c r="F85" s="59">
        <v>-1348</v>
      </c>
      <c r="G85" s="59">
        <v>-741.4</v>
      </c>
      <c r="H85" s="59">
        <v>-741.4</v>
      </c>
      <c r="I85" s="19">
        <v>0</v>
      </c>
      <c r="J85" s="19">
        <v>0</v>
      </c>
      <c r="K85" s="19">
        <v>0</v>
      </c>
      <c r="L85" s="59">
        <f t="shared" si="2"/>
        <v>-7764.48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</row>
    <row r="87" spans="1:12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59">
        <v>-5000</v>
      </c>
      <c r="J89" s="19">
        <v>0</v>
      </c>
      <c r="K89" s="19">
        <v>0</v>
      </c>
      <c r="L89" s="59">
        <f t="shared" si="2"/>
        <v>-5000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59">
        <v>-217000</v>
      </c>
      <c r="H91" s="19">
        <v>0</v>
      </c>
      <c r="I91" s="19">
        <v>0</v>
      </c>
      <c r="J91" s="19">
        <v>0</v>
      </c>
      <c r="K91" s="19">
        <v>0</v>
      </c>
      <c r="L91" s="59">
        <f t="shared" si="2"/>
        <v>-217000</v>
      </c>
    </row>
    <row r="92" spans="1:12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8.75" customHeight="1">
      <c r="A93" s="12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</row>
    <row r="94" spans="1:12" ht="18.75" customHeight="1">
      <c r="A94" s="12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</row>
    <row r="95" spans="1:12" ht="18.75" customHeight="1">
      <c r="A95" s="12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1:13" ht="18.75" customHeight="1">
      <c r="A96" s="12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49"/>
    </row>
    <row r="97" spans="1:13" ht="18.75" customHeight="1">
      <c r="A97" s="12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48"/>
    </row>
    <row r="98" spans="1:13" ht="18.75" customHeight="1">
      <c r="A98" s="12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48"/>
    </row>
    <row r="99" spans="1:13" ht="18.75" customHeight="1">
      <c r="A99" s="12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48"/>
    </row>
    <row r="100" spans="1:13" ht="18.75" customHeight="1">
      <c r="A100" s="12" t="s">
        <v>104</v>
      </c>
      <c r="B100" s="59">
        <v>-81055.15</v>
      </c>
      <c r="C100" s="59">
        <v>-121176.3</v>
      </c>
      <c r="D100" s="59">
        <v>-146044.97</v>
      </c>
      <c r="E100" s="59">
        <v>-80073.59</v>
      </c>
      <c r="F100" s="59">
        <v>-108646.11</v>
      </c>
      <c r="G100" s="59">
        <v>-151129.12</v>
      </c>
      <c r="H100" s="59">
        <v>-78716.27</v>
      </c>
      <c r="I100" s="19">
        <v>0</v>
      </c>
      <c r="J100" s="19">
        <v>0</v>
      </c>
      <c r="K100" s="19">
        <v>0</v>
      </c>
      <c r="L100" s="59">
        <f t="shared" si="2"/>
        <v>-766841.51</v>
      </c>
      <c r="M100" s="48"/>
    </row>
    <row r="101" spans="1:13" ht="18.75" customHeight="1">
      <c r="A101" s="12" t="s">
        <v>105</v>
      </c>
      <c r="B101" s="59">
        <v>-1792072.3</v>
      </c>
      <c r="C101" s="59">
        <v>-2679122.66</v>
      </c>
      <c r="D101" s="59">
        <v>-3228951.47</v>
      </c>
      <c r="E101" s="59">
        <v>-1770370.77</v>
      </c>
      <c r="F101" s="59">
        <v>-2402088.97</v>
      </c>
      <c r="G101" s="59">
        <v>-3341358.65</v>
      </c>
      <c r="H101" s="59">
        <v>-1740361.61</v>
      </c>
      <c r="I101" s="19">
        <v>0</v>
      </c>
      <c r="J101" s="19">
        <v>0</v>
      </c>
      <c r="K101" s="19">
        <v>0</v>
      </c>
      <c r="L101" s="59">
        <f t="shared" si="2"/>
        <v>-16954326.43</v>
      </c>
      <c r="M101" s="48"/>
    </row>
    <row r="102" spans="1:13" s="62" customFormat="1" ht="18.75" customHeight="1">
      <c r="A102" s="56" t="s">
        <v>106</v>
      </c>
      <c r="B102" s="19">
        <v>0</v>
      </c>
      <c r="C102" s="59">
        <v>-3201.25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9">
        <f t="shared" si="2"/>
        <v>-3201.25</v>
      </c>
      <c r="M102" s="61"/>
    </row>
    <row r="103" spans="1:13" ht="18.75" customHeight="1">
      <c r="A103" s="56" t="s">
        <v>107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48"/>
    </row>
    <row r="104" spans="1:13" ht="18.75" customHeight="1">
      <c r="A104" s="56" t="s">
        <v>108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48"/>
    </row>
    <row r="105" spans="1:13" ht="18.75" customHeight="1">
      <c r="A105" s="65" t="s">
        <v>109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48"/>
    </row>
    <row r="106" spans="1:13" ht="18.75" customHeight="1">
      <c r="A106" s="15" t="s">
        <v>110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48"/>
    </row>
    <row r="107" spans="1:13" ht="18.75" customHeight="1">
      <c r="A107" s="15" t="s">
        <v>111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48"/>
    </row>
    <row r="108" spans="1:13" ht="18.75" customHeight="1">
      <c r="A108" s="15" t="s">
        <v>112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59">
        <v>-690101.4</v>
      </c>
      <c r="J108" s="19">
        <v>0</v>
      </c>
      <c r="K108" s="19">
        <v>0</v>
      </c>
      <c r="L108" s="59">
        <f t="shared" si="2"/>
        <v>-690101.4</v>
      </c>
      <c r="M108" s="48"/>
    </row>
    <row r="109" spans="1:13" s="62" customFormat="1" ht="18.75" customHeight="1">
      <c r="A109" s="56" t="s">
        <v>113</v>
      </c>
      <c r="B109" s="59">
        <v>-4500</v>
      </c>
      <c r="C109" s="59">
        <v>-12000</v>
      </c>
      <c r="D109" s="19">
        <v>0</v>
      </c>
      <c r="E109" s="19">
        <v>0</v>
      </c>
      <c r="F109" s="19">
        <v>0</v>
      </c>
      <c r="G109" s="59">
        <v>-16500</v>
      </c>
      <c r="H109" s="19">
        <v>0</v>
      </c>
      <c r="I109" s="19">
        <v>0</v>
      </c>
      <c r="J109" s="19">
        <v>0</v>
      </c>
      <c r="K109" s="19">
        <v>0</v>
      </c>
      <c r="L109" s="59">
        <f t="shared" si="2"/>
        <v>-33000</v>
      </c>
      <c r="M109" s="61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48"/>
    </row>
    <row r="111" spans="1:13" ht="18.75" customHeight="1">
      <c r="A111" s="16" t="s">
        <v>114</v>
      </c>
      <c r="B111" s="59">
        <v>478606.03</v>
      </c>
      <c r="C111" s="59">
        <v>1093299.26</v>
      </c>
      <c r="D111" s="59">
        <v>1075668.19</v>
      </c>
      <c r="E111" s="59">
        <v>815355.5499999999</v>
      </c>
      <c r="F111" s="59">
        <v>345767.99</v>
      </c>
      <c r="G111" s="59">
        <v>739106.56</v>
      </c>
      <c r="H111" s="59">
        <v>506716.37</v>
      </c>
      <c r="I111" s="59">
        <v>33513.850000000006</v>
      </c>
      <c r="J111" s="59">
        <v>342392.55</v>
      </c>
      <c r="K111" s="23">
        <v>127956.65</v>
      </c>
      <c r="L111" s="59">
        <f t="shared" si="2"/>
        <v>5558383</v>
      </c>
      <c r="M111" s="48"/>
    </row>
    <row r="112" spans="1:13" ht="18.75" customHeight="1">
      <c r="A112" s="16" t="s">
        <v>115</v>
      </c>
      <c r="B112" s="59">
        <v>-29409.780000000002</v>
      </c>
      <c r="C112" s="59">
        <v>-35393.899999999994</v>
      </c>
      <c r="D112" s="59">
        <v>5906.92</v>
      </c>
      <c r="E112" s="59">
        <v>5196.8099999999995</v>
      </c>
      <c r="F112" s="59">
        <v>-32353.239999999998</v>
      </c>
      <c r="G112" s="59">
        <v>-44534.78</v>
      </c>
      <c r="H112" s="59">
        <v>-65382.14</v>
      </c>
      <c r="I112" s="19">
        <v>0</v>
      </c>
      <c r="J112" s="59">
        <v>6473.67</v>
      </c>
      <c r="K112" s="19">
        <v>0</v>
      </c>
      <c r="L112" s="59">
        <f t="shared" si="2"/>
        <v>-189496.43999999997</v>
      </c>
      <c r="M112" s="49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9">
        <f t="shared" si="2"/>
        <v>0</v>
      </c>
      <c r="M113" s="47"/>
    </row>
    <row r="114" spans="1:13" ht="18.75" customHeight="1">
      <c r="A114" s="16" t="s">
        <v>116</v>
      </c>
      <c r="B114" s="59">
        <v>40161964.26</v>
      </c>
      <c r="C114" s="23">
        <v>62446036.440000005</v>
      </c>
      <c r="D114" s="23">
        <v>70096050.34</v>
      </c>
      <c r="E114" s="23">
        <v>37410623.89</v>
      </c>
      <c r="F114" s="23">
        <v>34585202.49</v>
      </c>
      <c r="G114" s="23">
        <v>76031438.69</v>
      </c>
      <c r="H114" s="23">
        <v>38011629.32999999</v>
      </c>
      <c r="I114" s="23">
        <v>10485857.11</v>
      </c>
      <c r="J114" s="23">
        <v>24320490.860000003</v>
      </c>
      <c r="K114" s="23">
        <v>18647426.130000003</v>
      </c>
      <c r="L114" s="41">
        <f t="shared" si="2"/>
        <v>412196719.54</v>
      </c>
      <c r="M114" s="67"/>
    </row>
    <row r="115" spans="1:13" ht="18" customHeight="1">
      <c r="A115" s="16" t="s">
        <v>117</v>
      </c>
      <c r="B115" s="59">
        <v>39682892.04000001</v>
      </c>
      <c r="C115" s="23">
        <v>61761992.34000001</v>
      </c>
      <c r="D115" s="23">
        <v>69372507.42</v>
      </c>
      <c r="E115" s="23">
        <v>36702211.480000004</v>
      </c>
      <c r="F115" s="23">
        <v>34185731.53000001</v>
      </c>
      <c r="G115" s="23">
        <v>75335032.27</v>
      </c>
      <c r="H115" s="23">
        <v>37572338.55</v>
      </c>
      <c r="I115" s="23">
        <v>10485857.11</v>
      </c>
      <c r="J115" s="23">
        <v>23894647.19</v>
      </c>
      <c r="K115" s="23">
        <v>18647426.130000003</v>
      </c>
      <c r="L115" s="41">
        <f t="shared" si="2"/>
        <v>407640636.06000006</v>
      </c>
      <c r="M115" s="47"/>
    </row>
    <row r="116" spans="1:13" ht="18.75" customHeight="1">
      <c r="A116" s="16" t="s">
        <v>118</v>
      </c>
      <c r="B116" s="59">
        <v>479072.2200000002</v>
      </c>
      <c r="C116" s="23">
        <v>684044.1</v>
      </c>
      <c r="D116" s="23">
        <v>723542.9199999997</v>
      </c>
      <c r="E116" s="23">
        <v>708412.4100000003</v>
      </c>
      <c r="F116" s="23">
        <v>399470.9600000002</v>
      </c>
      <c r="G116" s="23">
        <v>696406.4199999999</v>
      </c>
      <c r="H116" s="23">
        <v>439290.78000000014</v>
      </c>
      <c r="I116" s="19">
        <v>0</v>
      </c>
      <c r="J116" s="23">
        <v>425843.67</v>
      </c>
      <c r="K116" s="19">
        <v>0</v>
      </c>
      <c r="L116" s="41">
        <f t="shared" si="2"/>
        <v>4556083.48</v>
      </c>
      <c r="M116" s="68"/>
    </row>
    <row r="117" spans="1:14" ht="18.75" customHeight="1">
      <c r="A117" s="16" t="s">
        <v>119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9">
        <f>SUM(B117:J117)</f>
        <v>0</v>
      </c>
      <c r="N117" s="50"/>
    </row>
    <row r="118" spans="1:12" ht="18.75" customHeight="1">
      <c r="A118" s="16" t="s">
        <v>120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9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4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1:12" ht="18.75" customHeight="1">
      <c r="A121" s="8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/>
    </row>
    <row r="122" spans="1:13" ht="18.75" customHeight="1">
      <c r="A122" s="24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6">
        <f>SUM(L123:L143)</f>
        <v>412196719.62</v>
      </c>
      <c r="M122" s="47"/>
    </row>
    <row r="123" spans="1:12" ht="18.75" customHeight="1">
      <c r="A123" s="25" t="s">
        <v>122</v>
      </c>
      <c r="B123" s="23">
        <v>5142817.319999999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18">
        <v>0</v>
      </c>
      <c r="L123" s="36">
        <f>SUM(B123:K123)</f>
        <v>5142817.319999999</v>
      </c>
    </row>
    <row r="124" spans="1:12" ht="18.75" customHeight="1">
      <c r="A124" s="25" t="s">
        <v>123</v>
      </c>
      <c r="B124" s="23">
        <v>35019146.949999996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18">
        <v>0</v>
      </c>
      <c r="L124" s="36">
        <f>SUM(B124:K124)</f>
        <v>35019146.949999996</v>
      </c>
    </row>
    <row r="125" spans="1:12" ht="18.75" customHeight="1">
      <c r="A125" s="25" t="s">
        <v>124</v>
      </c>
      <c r="B125" s="35">
        <v>0</v>
      </c>
      <c r="C125" s="23">
        <v>62446036.489999995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18">
        <v>0</v>
      </c>
      <c r="L125" s="36">
        <f>SUM(B125:K125)</f>
        <v>62446036.489999995</v>
      </c>
    </row>
    <row r="126" spans="1:12" ht="18.75" customHeight="1">
      <c r="A126" s="25" t="s">
        <v>125</v>
      </c>
      <c r="B126" s="35">
        <v>0</v>
      </c>
      <c r="C126" s="35">
        <v>0</v>
      </c>
      <c r="D126" s="23">
        <v>65239965.230000004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18">
        <v>0</v>
      </c>
      <c r="L126" s="36">
        <f aca="true" t="shared" si="3" ref="L126:L143">SUM(B126:K126)</f>
        <v>65239965.230000004</v>
      </c>
    </row>
    <row r="127" spans="1:12" ht="18.75" customHeight="1">
      <c r="A127" s="25" t="s">
        <v>126</v>
      </c>
      <c r="B127" s="35">
        <v>0</v>
      </c>
      <c r="C127" s="35">
        <v>0</v>
      </c>
      <c r="D127" s="23">
        <v>4856085.099999999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18">
        <v>0</v>
      </c>
      <c r="L127" s="36">
        <f t="shared" si="3"/>
        <v>4856085.099999999</v>
      </c>
    </row>
    <row r="128" spans="1:12" ht="18.75" customHeight="1">
      <c r="A128" s="25" t="s">
        <v>127</v>
      </c>
      <c r="B128" s="35">
        <v>0</v>
      </c>
      <c r="C128" s="35">
        <v>0</v>
      </c>
      <c r="D128" s="35">
        <v>0</v>
      </c>
      <c r="E128" s="23">
        <v>37036517.56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18">
        <v>0</v>
      </c>
      <c r="L128" s="36">
        <f t="shared" si="3"/>
        <v>37036517.56</v>
      </c>
    </row>
    <row r="129" spans="1:12" ht="18.75" customHeight="1">
      <c r="A129" s="25" t="s">
        <v>128</v>
      </c>
      <c r="B129" s="35">
        <v>0</v>
      </c>
      <c r="C129" s="35">
        <v>0</v>
      </c>
      <c r="D129" s="35">
        <v>0</v>
      </c>
      <c r="E129" s="23">
        <v>374106.37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18">
        <v>0</v>
      </c>
      <c r="L129" s="36">
        <f t="shared" si="3"/>
        <v>374106.37</v>
      </c>
    </row>
    <row r="130" spans="1:12" ht="18.75" customHeight="1">
      <c r="A130" s="25" t="s">
        <v>129</v>
      </c>
      <c r="B130" s="35">
        <v>0</v>
      </c>
      <c r="C130" s="35">
        <v>0</v>
      </c>
      <c r="D130" s="35">
        <v>0</v>
      </c>
      <c r="E130" s="35">
        <v>0</v>
      </c>
      <c r="F130" s="23">
        <v>10487564.56</v>
      </c>
      <c r="G130" s="35">
        <v>0</v>
      </c>
      <c r="H130" s="35">
        <v>0</v>
      </c>
      <c r="I130" s="35">
        <v>0</v>
      </c>
      <c r="J130" s="35">
        <v>0</v>
      </c>
      <c r="K130" s="18">
        <v>0</v>
      </c>
      <c r="L130" s="36">
        <f t="shared" si="3"/>
        <v>10487564.56</v>
      </c>
    </row>
    <row r="131" spans="1:12" ht="18.75" customHeight="1">
      <c r="A131" s="25" t="s">
        <v>130</v>
      </c>
      <c r="B131" s="35">
        <v>0</v>
      </c>
      <c r="C131" s="35">
        <v>0</v>
      </c>
      <c r="D131" s="35">
        <v>0</v>
      </c>
      <c r="E131" s="35">
        <v>0</v>
      </c>
      <c r="F131" s="23">
        <v>8836.94</v>
      </c>
      <c r="G131" s="35">
        <v>0</v>
      </c>
      <c r="H131" s="35">
        <v>0</v>
      </c>
      <c r="I131" s="35">
        <v>0</v>
      </c>
      <c r="J131" s="35">
        <v>0</v>
      </c>
      <c r="K131" s="18">
        <v>0</v>
      </c>
      <c r="L131" s="36">
        <f t="shared" si="3"/>
        <v>8836.94</v>
      </c>
    </row>
    <row r="132" spans="1:12" ht="18.75" customHeight="1">
      <c r="A132" s="25" t="s">
        <v>131</v>
      </c>
      <c r="B132" s="35">
        <v>0</v>
      </c>
      <c r="C132" s="35">
        <v>0</v>
      </c>
      <c r="D132" s="35">
        <v>0</v>
      </c>
      <c r="E132" s="35">
        <v>0</v>
      </c>
      <c r="F132" s="23">
        <v>2719311.2099999995</v>
      </c>
      <c r="G132" s="35">
        <v>0</v>
      </c>
      <c r="H132" s="35">
        <v>0</v>
      </c>
      <c r="I132" s="35">
        <v>0</v>
      </c>
      <c r="J132" s="35">
        <v>0</v>
      </c>
      <c r="K132" s="18">
        <v>0</v>
      </c>
      <c r="L132" s="36">
        <f t="shared" si="3"/>
        <v>2719311.2099999995</v>
      </c>
    </row>
    <row r="133" spans="1:12" ht="18.75" customHeight="1">
      <c r="A133" s="25" t="s">
        <v>132</v>
      </c>
      <c r="B133" s="60">
        <v>0</v>
      </c>
      <c r="C133" s="60">
        <v>0</v>
      </c>
      <c r="D133" s="60">
        <v>0</v>
      </c>
      <c r="E133" s="60">
        <v>0</v>
      </c>
      <c r="F133" s="23">
        <v>21369489.78</v>
      </c>
      <c r="G133" s="60">
        <v>0</v>
      </c>
      <c r="H133" s="60">
        <v>0</v>
      </c>
      <c r="I133" s="60">
        <v>0</v>
      </c>
      <c r="J133" s="60">
        <v>0</v>
      </c>
      <c r="K133" s="18">
        <v>0</v>
      </c>
      <c r="L133" s="36">
        <f t="shared" si="3"/>
        <v>21369489.78</v>
      </c>
    </row>
    <row r="134" spans="1:12" ht="18.75" customHeight="1">
      <c r="A134" s="25" t="s">
        <v>133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23">
        <v>22467896.48</v>
      </c>
      <c r="H134" s="35">
        <v>0</v>
      </c>
      <c r="I134" s="35">
        <v>0</v>
      </c>
      <c r="J134" s="35">
        <v>0</v>
      </c>
      <c r="K134" s="18">
        <v>0</v>
      </c>
      <c r="L134" s="36">
        <f t="shared" si="3"/>
        <v>22467896.48</v>
      </c>
    </row>
    <row r="135" spans="1:12" ht="18.75" customHeight="1">
      <c r="A135" s="25" t="s">
        <v>134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23">
        <v>1834776.01</v>
      </c>
      <c r="H135" s="35">
        <v>0</v>
      </c>
      <c r="I135" s="35">
        <v>0</v>
      </c>
      <c r="J135" s="35">
        <v>0</v>
      </c>
      <c r="K135" s="18">
        <v>0</v>
      </c>
      <c r="L135" s="36">
        <f t="shared" si="3"/>
        <v>1834776.01</v>
      </c>
    </row>
    <row r="136" spans="1:12" ht="18.75" customHeight="1">
      <c r="A136" s="25" t="s">
        <v>135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23">
        <v>10575317.399999999</v>
      </c>
      <c r="H136" s="35">
        <v>0</v>
      </c>
      <c r="I136" s="35">
        <v>0</v>
      </c>
      <c r="J136" s="35">
        <v>0</v>
      </c>
      <c r="K136" s="18">
        <v>0</v>
      </c>
      <c r="L136" s="36">
        <f t="shared" si="3"/>
        <v>10575317.399999999</v>
      </c>
    </row>
    <row r="137" spans="1:12" ht="18.75" customHeight="1">
      <c r="A137" s="25" t="s">
        <v>136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23">
        <v>10643026.14</v>
      </c>
      <c r="H137" s="35">
        <v>0</v>
      </c>
      <c r="I137" s="35">
        <v>0</v>
      </c>
      <c r="J137" s="35">
        <v>0</v>
      </c>
      <c r="K137" s="18">
        <v>0</v>
      </c>
      <c r="L137" s="36">
        <f t="shared" si="3"/>
        <v>10643026.14</v>
      </c>
    </row>
    <row r="138" spans="1:12" ht="18.75" customHeight="1">
      <c r="A138" s="25" t="s">
        <v>137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23">
        <v>30510422.680000007</v>
      </c>
      <c r="H138" s="35">
        <v>0</v>
      </c>
      <c r="I138" s="35">
        <v>0</v>
      </c>
      <c r="J138" s="35">
        <v>0</v>
      </c>
      <c r="K138" s="18">
        <v>0</v>
      </c>
      <c r="L138" s="36">
        <f t="shared" si="3"/>
        <v>30510422.680000007</v>
      </c>
    </row>
    <row r="139" spans="1:12" ht="18.75" customHeight="1">
      <c r="A139" s="25" t="s">
        <v>138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23">
        <v>13244401.590000002</v>
      </c>
      <c r="I139" s="35">
        <v>0</v>
      </c>
      <c r="J139" s="35">
        <v>0</v>
      </c>
      <c r="K139" s="18">
        <v>0</v>
      </c>
      <c r="L139" s="36">
        <f t="shared" si="3"/>
        <v>13244401.590000002</v>
      </c>
    </row>
    <row r="140" spans="1:12" ht="18.75" customHeight="1">
      <c r="A140" s="25" t="s">
        <v>139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23">
        <v>24767227.73</v>
      </c>
      <c r="I140" s="35">
        <v>0</v>
      </c>
      <c r="J140" s="35">
        <v>0</v>
      </c>
      <c r="K140" s="18">
        <v>0</v>
      </c>
      <c r="L140" s="36">
        <f t="shared" si="3"/>
        <v>24767227.73</v>
      </c>
    </row>
    <row r="141" spans="1:12" ht="18.75" customHeight="1">
      <c r="A141" s="25" t="s">
        <v>140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23">
        <v>10485857.11</v>
      </c>
      <c r="J141" s="35">
        <v>0</v>
      </c>
      <c r="K141" s="18">
        <v>0</v>
      </c>
      <c r="L141" s="36">
        <f t="shared" si="3"/>
        <v>10485857.11</v>
      </c>
    </row>
    <row r="142" spans="1:12" ht="18.75" customHeight="1">
      <c r="A142" s="25" t="s">
        <v>141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23">
        <v>24320490.85</v>
      </c>
      <c r="K142" s="18">
        <v>0</v>
      </c>
      <c r="L142" s="36">
        <f t="shared" si="3"/>
        <v>24320490.85</v>
      </c>
    </row>
    <row r="143" spans="1:12" ht="18.75" customHeight="1">
      <c r="A143" s="66" t="s">
        <v>142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8">
        <v>18647426.12</v>
      </c>
      <c r="L143" s="39">
        <f t="shared" si="3"/>
        <v>18647426.12</v>
      </c>
    </row>
    <row r="144" spans="1:12" ht="18" customHeight="1">
      <c r="A144" s="64" t="s">
        <v>151</v>
      </c>
      <c r="B144" s="43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f>J114-J143</f>
        <v>24320490.860000003</v>
      </c>
      <c r="K144" s="43"/>
      <c r="L144" s="44"/>
    </row>
    <row r="145" ht="18" customHeight="1">
      <c r="A145" s="64" t="s">
        <v>147</v>
      </c>
    </row>
    <row r="146" ht="18" customHeight="1">
      <c r="A146" s="64" t="s">
        <v>148</v>
      </c>
    </row>
    <row r="147" ht="18" customHeight="1">
      <c r="A147" s="64" t="s">
        <v>149</v>
      </c>
    </row>
    <row r="148" ht="18" customHeight="1">
      <c r="A148" s="64" t="s">
        <v>150</v>
      </c>
    </row>
    <row r="149" ht="18" customHeight="1">
      <c r="A149" s="64" t="s">
        <v>145</v>
      </c>
    </row>
    <row r="150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2018-10-05T20:10:17Z</dcterms:modified>
  <cp:category/>
  <cp:version/>
  <cp:contentType/>
  <cp:contentStatus/>
</cp:coreProperties>
</file>