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fluxo" sheetId="1" r:id="rId1"/>
  </sheets>
  <definedNames>
    <definedName name="_xlnm.Print_Area" localSheetId="0">'fluxo'!$A$1:$L$143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<sst xmlns="http://schemas.openxmlformats.org/spreadsheetml/2006/main" count="152" uniqueCount="152">
  <si>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</si>
  <si>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</si>
  <si>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</si>
  <si>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</si>
  <si>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</si>
  <si>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</si>
  <si>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</si>
  <si>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</si>
  <si>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</si>
  <si>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</si>
  <si>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</si>
  <si>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</si>
  <si>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</si>
  <si>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</si>
  <si>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</si>
  <si>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</si>
  <si>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</si>
  <si>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</si>
  <si>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</si>
  <si>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</si>
  <si>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</si>
  <si>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</si>
  <si>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</si>
  <si>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</si>
  <si>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</si>
  <si>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</si>
  <si>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</si>
  <si>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</si>
  <si>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</si>
  <si>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</si>
  <si>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</si>
  <si>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</si>
  <si>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</si>
  <si>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</si>
  <si>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</si>
  <si>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</si>
  <si>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</si>
  <si>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</si>
  <si>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</si>
  <si>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</si>
  <si>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</si>
  <si>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</si>
  <si>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</si>
  <si>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</si>
  <si>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</si>
  <si>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</si>
  <si>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</si>
  <si>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</si>
  <si>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</si>
  <si>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</si>
  <si>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</si>
  <si>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</si>
  <si>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</si>
  <si>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</si>
  <si>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</si>
  <si>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</si>
  <si>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</si>
  <si>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</si>
  <si>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</si>
  <si>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</si>
  <si>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</si>
  <si>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</si>
  <si>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</si>
  <si>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</si>
  <si>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</si>
  <si>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</si>
  <si>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</si>
  <si>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</si>
  <si>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</si>
  <si>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</si>
  <si>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</si>
  <si>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</si>
  <si>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</si>
  <si>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</si>
  <si>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</si>
  <si>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</si>
  <si>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</si>
  <si>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</si>
  <si>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</si>
  <si>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</si>
  <si>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</si>
  <si>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</si>
  <si>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</si>
  <si>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</si>
  <si>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</si>
  <si>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</si>
  <si>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</si>
  <si>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</si>
  <si>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</si>
  <si>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</si>
  <si>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</si>
  <si>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</si>
  <si>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</si>
  <si>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</si>
  <si>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</si>
  <si>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</si>
  <si>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</si>
  <si>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</si>
  <si>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</si>
  <si>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</si>
  <si>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</si>
  <si>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</si>
  <si>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</si>
  <si>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</si>
  <si>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</si>
  <si>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</si>
  <si>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</si>
  <si>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</si>
  <si>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</si>
  <si>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</si>
  <si>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</si>
  <si>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</si>
  <si>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</si>
  <si>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</si>
  <si>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</si>
  <si>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</si>
  <si>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</si>
  <si>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</si>
  <si>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</si>
  <si>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</si>
  <si>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</si>
  <si>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</si>
  <si>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</si>
  <si>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</si>
  <si>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</si>
  <si>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</si>
  <si>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</si>
  <si>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</si>
  <si>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</si>
  <si>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</si>
  <si>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</si>
  <si>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</si>
  <si>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</si>
  <si>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</si>
  <si>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</si>
  <si>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</si>
  <si>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</si>
  <si>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</si>
  <si>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</si>
  <si>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</si>
  <si>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</si>
  <si>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</si>
  <si>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</si>
  <si>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DE 01/10/18 A 31/10/18 - VENCIMENTO DE 08/10/18 A 08/11/18</t>
  </si>
  <si>
    <t>7.3. Revisão de Remuneração pelo Transporte Coletivo ¹</t>
  </si>
  <si>
    <t>7.4. Revisão de Remuneração pelo Serviço Atende ²</t>
  </si>
  <si>
    <t>¹ Pagamento de combustível não fóssil de jul a set/18.</t>
  </si>
  <si>
    <t xml:space="preserve">  Rede da madrugada de jul e set/18.</t>
  </si>
  <si>
    <t xml:space="preserve">  Ajuste dos valores da energia para tração (trólebus) de julho/18.</t>
  </si>
  <si>
    <t xml:space="preserve">  Passageiros transportados, processados pelo sistema de bilhetagem eletrônica, referentes ao mês de setembro/18 (360.375 passageiros).</t>
  </si>
  <si>
    <t>² Frota operacional e horas extras.</t>
  </si>
  <si>
    <t xml:space="preserve">4. Remuneração Linhas USP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</si>
</sst>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8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6" width="17.375" style="1" customWidth="1"/>
    <col min="7" max="7" width="17.875" style="1" customWidth="1"/>
    <col min="8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1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79" t="s">
        <v>14</v>
      </c>
      <c r="B4" s="83" t="s">
        <v>33</v>
      </c>
      <c r="C4" s="84"/>
      <c r="D4" s="84"/>
      <c r="E4" s="84"/>
      <c r="F4" s="84"/>
      <c r="G4" s="84"/>
      <c r="H4" s="84"/>
      <c r="I4" s="84"/>
      <c r="J4" s="84"/>
      <c r="K4" s="85"/>
      <c r="L4" s="80" t="s">
        <v>15</v>
      </c>
    </row>
    <row r="5" spans="1:12" ht="38.25">
      <c r="A5" s="79"/>
      <c r="B5" s="27" t="s">
        <v>7</v>
      </c>
      <c r="C5" s="27" t="s">
        <v>8</v>
      </c>
      <c r="D5" s="27" t="s">
        <v>9</v>
      </c>
      <c r="E5" s="27" t="s">
        <v>41</v>
      </c>
      <c r="F5" s="27" t="s">
        <v>10</v>
      </c>
      <c r="G5" s="27" t="s">
        <v>11</v>
      </c>
      <c r="H5" s="27" t="s">
        <v>12</v>
      </c>
      <c r="I5" s="81" t="s">
        <v>32</v>
      </c>
      <c r="J5" s="81" t="s">
        <v>31</v>
      </c>
      <c r="K5" s="81" t="s">
        <v>42</v>
      </c>
      <c r="L5" s="79"/>
    </row>
    <row r="6" spans="1:12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82"/>
      <c r="L6" s="79"/>
    </row>
    <row r="7" spans="1:13" ht="17.25" customHeight="1">
      <c r="A7" s="8" t="s">
        <v>27</v>
      </c>
      <c r="B7" s="9">
        <f>+B8+B20+B24+B27</f>
        <v>15096097</v>
      </c>
      <c r="C7" s="9">
        <f aca="true" t="shared" si="0" ref="C7:K7">+C8+C20+C24+C27</f>
        <v>19819264</v>
      </c>
      <c r="D7" s="9">
        <f t="shared" si="0"/>
        <v>20095015</v>
      </c>
      <c r="E7" s="9">
        <f t="shared" si="0"/>
        <v>13092578</v>
      </c>
      <c r="F7" s="9">
        <f t="shared" si="0"/>
        <v>11474944</v>
      </c>
      <c r="G7" s="9">
        <f t="shared" si="0"/>
        <v>29816043</v>
      </c>
      <c r="H7" s="9">
        <f t="shared" si="0"/>
        <v>13453606</v>
      </c>
      <c r="I7" s="9">
        <f t="shared" si="0"/>
        <v>3077861</v>
      </c>
      <c r="J7" s="9">
        <f t="shared" si="0"/>
        <v>8271694</v>
      </c>
      <c r="K7" s="9">
        <f t="shared" si="0"/>
        <v>6724155</v>
      </c>
      <c r="L7" s="9">
        <f>+L8+L20+L24+L27</f>
        <v>140921257</v>
      </c>
      <c r="M7" s="48"/>
    </row>
    <row r="8" spans="1:12" ht="17.25" customHeight="1">
      <c r="A8" s="10" t="s">
        <v>38</v>
      </c>
      <c r="B8" s="11">
        <v>7327368</v>
      </c>
      <c r="C8" s="11">
        <v>9912600</v>
      </c>
      <c r="D8" s="11">
        <v>9304857</v>
      </c>
      <c r="E8" s="11">
        <v>6597331</v>
      </c>
      <c r="F8" s="11">
        <v>5242496</v>
      </c>
      <c r="G8" s="11">
        <v>14417283</v>
      </c>
      <c r="H8" s="11">
        <v>7159670</v>
      </c>
      <c r="I8" s="11">
        <v>1391748</v>
      </c>
      <c r="J8" s="11">
        <v>3839745</v>
      </c>
      <c r="K8" s="11">
        <v>3380512</v>
      </c>
      <c r="L8" s="11">
        <f aca="true" t="shared" si="1" ref="L8:L29">SUM(B8:K8)</f>
        <v>68573610</v>
      </c>
    </row>
    <row r="9" spans="1:12" ht="17.25" customHeight="1">
      <c r="A9" s="15" t="s">
        <v>16</v>
      </c>
      <c r="B9" s="13">
        <v>913741</v>
      </c>
      <c r="C9" s="13">
        <v>1339006</v>
      </c>
      <c r="D9" s="13">
        <v>1137071</v>
      </c>
      <c r="E9" s="13">
        <v>832219</v>
      </c>
      <c r="F9" s="13">
        <v>522207</v>
      </c>
      <c r="G9" s="13">
        <v>1185152</v>
      </c>
      <c r="H9" s="13">
        <v>1077755</v>
      </c>
      <c r="I9" s="13">
        <v>201426</v>
      </c>
      <c r="J9" s="13">
        <v>438275</v>
      </c>
      <c r="K9" s="13">
        <v>388982</v>
      </c>
      <c r="L9" s="11">
        <f t="shared" si="1"/>
        <v>8035834</v>
      </c>
    </row>
    <row r="10" spans="1:12" ht="17.25" customHeight="1">
      <c r="A10" s="28" t="s">
        <v>17</v>
      </c>
      <c r="B10" s="13">
        <v>913741</v>
      </c>
      <c r="C10" s="13">
        <v>1339006</v>
      </c>
      <c r="D10" s="13">
        <v>1137071</v>
      </c>
      <c r="E10" s="13">
        <v>832219</v>
      </c>
      <c r="F10" s="13">
        <v>522207</v>
      </c>
      <c r="G10" s="13">
        <v>1185152</v>
      </c>
      <c r="H10" s="13">
        <v>1077755</v>
      </c>
      <c r="I10" s="13">
        <v>201426</v>
      </c>
      <c r="J10" s="13">
        <v>438275</v>
      </c>
      <c r="K10" s="13">
        <v>388982</v>
      </c>
      <c r="L10" s="11">
        <f t="shared" si="1"/>
        <v>8035834</v>
      </c>
    </row>
    <row r="11" spans="1:12" ht="17.25" customHeight="1">
      <c r="A11" s="28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1"/>
        <v>0</v>
      </c>
    </row>
    <row r="12" spans="1:12" ht="17.25" customHeight="1">
      <c r="A12" s="15" t="s">
        <v>28</v>
      </c>
      <c r="B12" s="17">
        <v>6099142</v>
      </c>
      <c r="C12" s="17">
        <v>8131409</v>
      </c>
      <c r="D12" s="17">
        <v>7771586</v>
      </c>
      <c r="E12" s="17">
        <v>5485685</v>
      </c>
      <c r="F12" s="17">
        <v>4423978</v>
      </c>
      <c r="G12" s="17">
        <v>12460705</v>
      </c>
      <c r="H12" s="17">
        <v>5776460</v>
      </c>
      <c r="I12" s="17">
        <v>1121181</v>
      </c>
      <c r="J12" s="17">
        <v>3231636</v>
      </c>
      <c r="K12" s="17">
        <v>2832865</v>
      </c>
      <c r="L12" s="11">
        <f t="shared" si="1"/>
        <v>57334647</v>
      </c>
    </row>
    <row r="13" spans="1:14" s="65" customFormat="1" ht="17.25" customHeight="1">
      <c r="A13" s="72" t="s">
        <v>19</v>
      </c>
      <c r="B13" s="13">
        <v>2808118</v>
      </c>
      <c r="C13" s="13">
        <v>3956541</v>
      </c>
      <c r="D13" s="13">
        <v>3922781</v>
      </c>
      <c r="E13" s="13">
        <v>2646411</v>
      </c>
      <c r="F13" s="13">
        <v>2154768</v>
      </c>
      <c r="G13" s="13">
        <v>5618264</v>
      </c>
      <c r="H13" s="13">
        <v>2519997</v>
      </c>
      <c r="I13" s="13">
        <v>589347</v>
      </c>
      <c r="J13" s="13">
        <v>1629209</v>
      </c>
      <c r="K13" s="13">
        <v>1300364</v>
      </c>
      <c r="L13" s="73">
        <f t="shared" si="1"/>
        <v>27145800</v>
      </c>
      <c r="M13" s="74"/>
      <c r="N13" s="75"/>
    </row>
    <row r="14" spans="1:13" s="65" customFormat="1" ht="17.25" customHeight="1">
      <c r="A14" s="72" t="s">
        <v>20</v>
      </c>
      <c r="B14" s="13">
        <v>2909044</v>
      </c>
      <c r="C14" s="13">
        <v>3604781</v>
      </c>
      <c r="D14" s="13">
        <v>3439887</v>
      </c>
      <c r="E14" s="13">
        <v>2483058</v>
      </c>
      <c r="F14" s="13">
        <v>2045867</v>
      </c>
      <c r="G14" s="13">
        <v>6230062</v>
      </c>
      <c r="H14" s="13">
        <v>2725013</v>
      </c>
      <c r="I14" s="13">
        <v>440752</v>
      </c>
      <c r="J14" s="13">
        <v>1457265</v>
      </c>
      <c r="K14" s="13">
        <v>1385800</v>
      </c>
      <c r="L14" s="73">
        <f t="shared" si="1"/>
        <v>26721529</v>
      </c>
      <c r="M14" s="74"/>
    </row>
    <row r="15" spans="1:12" ht="17.25" customHeight="1">
      <c r="A15" s="14" t="s">
        <v>21</v>
      </c>
      <c r="B15" s="13">
        <v>381980</v>
      </c>
      <c r="C15" s="13">
        <v>570087</v>
      </c>
      <c r="D15" s="13">
        <v>408918</v>
      </c>
      <c r="E15" s="13">
        <v>356216</v>
      </c>
      <c r="F15" s="13">
        <v>223343</v>
      </c>
      <c r="G15" s="13">
        <v>612379</v>
      </c>
      <c r="H15" s="13">
        <v>531450</v>
      </c>
      <c r="I15" s="13">
        <v>91082</v>
      </c>
      <c r="J15" s="13">
        <v>145162</v>
      </c>
      <c r="K15" s="13">
        <v>146701</v>
      </c>
      <c r="L15" s="11">
        <f t="shared" si="1"/>
        <v>3467318</v>
      </c>
    </row>
    <row r="16" spans="1:12" ht="17.25" customHeight="1">
      <c r="A16" s="15" t="s">
        <v>34</v>
      </c>
      <c r="B16" s="13">
        <v>314485</v>
      </c>
      <c r="C16" s="13">
        <v>442185</v>
      </c>
      <c r="D16" s="13">
        <v>396200</v>
      </c>
      <c r="E16" s="13">
        <v>279427</v>
      </c>
      <c r="F16" s="13">
        <v>296311</v>
      </c>
      <c r="G16" s="13">
        <v>771426</v>
      </c>
      <c r="H16" s="13">
        <v>305455</v>
      </c>
      <c r="I16" s="13">
        <v>69141</v>
      </c>
      <c r="J16" s="13">
        <v>169834</v>
      </c>
      <c r="K16" s="13">
        <v>158665</v>
      </c>
      <c r="L16" s="11">
        <f t="shared" si="1"/>
        <v>3203129</v>
      </c>
    </row>
    <row r="17" spans="1:12" ht="17.25" customHeight="1">
      <c r="A17" s="14" t="s">
        <v>35</v>
      </c>
      <c r="B17" s="13">
        <v>313801</v>
      </c>
      <c r="C17" s="13">
        <v>441337</v>
      </c>
      <c r="D17" s="13">
        <v>395664</v>
      </c>
      <c r="E17" s="13">
        <v>278937</v>
      </c>
      <c r="F17" s="13">
        <v>295821</v>
      </c>
      <c r="G17" s="13">
        <v>770330</v>
      </c>
      <c r="H17" s="13">
        <v>304649</v>
      </c>
      <c r="I17" s="13">
        <v>69098</v>
      </c>
      <c r="J17" s="13">
        <v>169652</v>
      </c>
      <c r="K17" s="13">
        <v>158403</v>
      </c>
      <c r="L17" s="11">
        <f t="shared" si="1"/>
        <v>3197692</v>
      </c>
    </row>
    <row r="18" spans="1:12" ht="17.25" customHeight="1">
      <c r="A18" s="14" t="s">
        <v>36</v>
      </c>
      <c r="B18" s="13">
        <v>430</v>
      </c>
      <c r="C18" s="13">
        <v>475</v>
      </c>
      <c r="D18" s="13">
        <v>395</v>
      </c>
      <c r="E18" s="13">
        <v>384</v>
      </c>
      <c r="F18" s="13">
        <v>346</v>
      </c>
      <c r="G18" s="13">
        <v>548</v>
      </c>
      <c r="H18" s="13">
        <v>533</v>
      </c>
      <c r="I18" s="13">
        <v>15</v>
      </c>
      <c r="J18" s="13">
        <v>72</v>
      </c>
      <c r="K18" s="13">
        <v>158</v>
      </c>
      <c r="L18" s="11">
        <f t="shared" si="1"/>
        <v>3356</v>
      </c>
    </row>
    <row r="19" spans="1:12" ht="17.25" customHeight="1">
      <c r="A19" s="14" t="s">
        <v>37</v>
      </c>
      <c r="B19" s="13">
        <v>254</v>
      </c>
      <c r="C19" s="13">
        <v>373</v>
      </c>
      <c r="D19" s="13">
        <v>141</v>
      </c>
      <c r="E19" s="13">
        <v>106</v>
      </c>
      <c r="F19" s="13">
        <v>144</v>
      </c>
      <c r="G19" s="13">
        <v>548</v>
      </c>
      <c r="H19" s="13">
        <v>273</v>
      </c>
      <c r="I19" s="13">
        <v>28</v>
      </c>
      <c r="J19" s="13">
        <v>110</v>
      </c>
      <c r="K19" s="13">
        <v>104</v>
      </c>
      <c r="L19" s="11">
        <f t="shared" si="1"/>
        <v>2081</v>
      </c>
    </row>
    <row r="20" spans="1:12" ht="17.25" customHeight="1">
      <c r="A20" s="16" t="s">
        <v>22</v>
      </c>
      <c r="B20" s="11">
        <v>4354357</v>
      </c>
      <c r="C20" s="11">
        <v>4996757</v>
      </c>
      <c r="D20" s="11">
        <v>5559132</v>
      </c>
      <c r="E20" s="11">
        <v>3397320</v>
      </c>
      <c r="F20" s="11">
        <v>3742483</v>
      </c>
      <c r="G20" s="11">
        <v>10273475</v>
      </c>
      <c r="H20" s="11">
        <v>3496802</v>
      </c>
      <c r="I20" s="11">
        <v>851408</v>
      </c>
      <c r="J20" s="11">
        <v>2166917</v>
      </c>
      <c r="K20" s="11">
        <v>1825039</v>
      </c>
      <c r="L20" s="11">
        <f t="shared" si="1"/>
        <v>40663690</v>
      </c>
    </row>
    <row r="21" spans="1:13" s="65" customFormat="1" ht="17.25" customHeight="1">
      <c r="A21" s="59" t="s">
        <v>23</v>
      </c>
      <c r="B21" s="13">
        <v>2240951</v>
      </c>
      <c r="C21" s="13">
        <v>2822928</v>
      </c>
      <c r="D21" s="13">
        <v>3199845</v>
      </c>
      <c r="E21" s="13">
        <v>1885452</v>
      </c>
      <c r="F21" s="13">
        <v>2059973</v>
      </c>
      <c r="G21" s="13">
        <v>5134191</v>
      </c>
      <c r="H21" s="13">
        <v>1861573</v>
      </c>
      <c r="I21" s="13">
        <v>512505</v>
      </c>
      <c r="J21" s="13">
        <v>1220669</v>
      </c>
      <c r="K21" s="13">
        <v>938551</v>
      </c>
      <c r="L21" s="73">
        <f t="shared" si="1"/>
        <v>21876638</v>
      </c>
      <c r="M21" s="74"/>
    </row>
    <row r="22" spans="1:13" s="65" customFormat="1" ht="17.25" customHeight="1">
      <c r="A22" s="59" t="s">
        <v>24</v>
      </c>
      <c r="B22" s="13">
        <v>1940074</v>
      </c>
      <c r="C22" s="13">
        <v>1967102</v>
      </c>
      <c r="D22" s="13">
        <v>2176841</v>
      </c>
      <c r="E22" s="13">
        <v>1389305</v>
      </c>
      <c r="F22" s="13">
        <v>1572726</v>
      </c>
      <c r="G22" s="13">
        <v>4824769</v>
      </c>
      <c r="H22" s="13">
        <v>1455733</v>
      </c>
      <c r="I22" s="13">
        <v>302628</v>
      </c>
      <c r="J22" s="13">
        <v>881568</v>
      </c>
      <c r="K22" s="13">
        <v>826672</v>
      </c>
      <c r="L22" s="73">
        <f t="shared" si="1"/>
        <v>17337418</v>
      </c>
      <c r="M22" s="74"/>
    </row>
    <row r="23" spans="1:12" ht="17.25" customHeight="1">
      <c r="A23" s="12" t="s">
        <v>25</v>
      </c>
      <c r="B23" s="13">
        <v>173332</v>
      </c>
      <c r="C23" s="13">
        <v>206727</v>
      </c>
      <c r="D23" s="13">
        <v>182446</v>
      </c>
      <c r="E23" s="13">
        <v>122563</v>
      </c>
      <c r="F23" s="13">
        <v>109784</v>
      </c>
      <c r="G23" s="13">
        <v>314515</v>
      </c>
      <c r="H23" s="13">
        <v>179496</v>
      </c>
      <c r="I23" s="13">
        <v>36275</v>
      </c>
      <c r="J23" s="13">
        <v>64680</v>
      </c>
      <c r="K23" s="13">
        <v>59816</v>
      </c>
      <c r="L23" s="11">
        <f t="shared" si="1"/>
        <v>1449634</v>
      </c>
    </row>
    <row r="24" spans="1:13" ht="17.25" customHeight="1">
      <c r="A24" s="16" t="s">
        <v>26</v>
      </c>
      <c r="B24" s="13">
        <v>3414372</v>
      </c>
      <c r="C24" s="13">
        <v>4909907</v>
      </c>
      <c r="D24" s="13">
        <v>5231026</v>
      </c>
      <c r="E24" s="13">
        <v>3097927</v>
      </c>
      <c r="F24" s="13">
        <v>2489965</v>
      </c>
      <c r="G24" s="13">
        <v>5125285</v>
      </c>
      <c r="H24" s="13">
        <v>2630729</v>
      </c>
      <c r="I24" s="13">
        <v>834705</v>
      </c>
      <c r="J24" s="13">
        <v>2265032</v>
      </c>
      <c r="K24" s="13">
        <v>1518604</v>
      </c>
      <c r="L24" s="11">
        <f t="shared" si="1"/>
        <v>31517552</v>
      </c>
      <c r="M24" s="49"/>
    </row>
    <row r="25" spans="1:13" ht="17.25" customHeight="1">
      <c r="A25" s="12" t="s">
        <v>39</v>
      </c>
      <c r="B25" s="13">
        <v>1971500</v>
      </c>
      <c r="C25" s="13">
        <v>2932146</v>
      </c>
      <c r="D25" s="13">
        <v>3201060</v>
      </c>
      <c r="E25" s="13">
        <v>1939392</v>
      </c>
      <c r="F25" s="13">
        <v>1416613</v>
      </c>
      <c r="G25" s="13">
        <v>3012456</v>
      </c>
      <c r="H25" s="13">
        <v>1560132</v>
      </c>
      <c r="I25" s="13">
        <v>564265</v>
      </c>
      <c r="J25" s="13">
        <v>1330787</v>
      </c>
      <c r="K25" s="13">
        <v>867954</v>
      </c>
      <c r="L25" s="11">
        <f t="shared" si="1"/>
        <v>18796305</v>
      </c>
      <c r="M25" s="48"/>
    </row>
    <row r="26" spans="1:13" ht="17.25" customHeight="1">
      <c r="A26" s="12" t="s">
        <v>40</v>
      </c>
      <c r="B26" s="13">
        <v>1442872</v>
      </c>
      <c r="C26" s="13">
        <v>1977761</v>
      </c>
      <c r="D26" s="13">
        <v>2029966</v>
      </c>
      <c r="E26" s="13">
        <v>1158535</v>
      </c>
      <c r="F26" s="13">
        <v>1073352</v>
      </c>
      <c r="G26" s="13">
        <v>2112829</v>
      </c>
      <c r="H26" s="13">
        <v>1070597</v>
      </c>
      <c r="I26" s="13">
        <v>270440</v>
      </c>
      <c r="J26" s="13">
        <v>934245</v>
      </c>
      <c r="K26" s="13">
        <v>650650</v>
      </c>
      <c r="L26" s="11">
        <f t="shared" si="1"/>
        <v>12721247</v>
      </c>
      <c r="M26" s="48"/>
    </row>
    <row r="27" spans="1:12" ht="34.5" customHeight="1">
      <c r="A27" s="29" t="s">
        <v>29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13">
        <v>166405</v>
      </c>
      <c r="I27" s="11">
        <v>0</v>
      </c>
      <c r="J27" s="11">
        <v>0</v>
      </c>
      <c r="K27" s="11">
        <v>0</v>
      </c>
      <c r="L27" s="11">
        <f t="shared" si="1"/>
        <v>166405</v>
      </c>
    </row>
    <row r="28" spans="1:12" ht="16.5" customHeight="1">
      <c r="A28" s="29"/>
      <c r="B28" s="30"/>
      <c r="C28" s="30"/>
      <c r="D28" s="30"/>
      <c r="E28" s="30"/>
      <c r="F28" s="30"/>
      <c r="G28" s="30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11">
        <v>0</v>
      </c>
      <c r="I29" s="11">
        <v>0</v>
      </c>
      <c r="J29" s="11">
        <v>0</v>
      </c>
      <c r="K29" s="13">
        <v>1628</v>
      </c>
      <c r="L29" s="11">
        <f t="shared" si="1"/>
        <v>1628</v>
      </c>
    </row>
    <row r="30" spans="1:12" ht="15.75" customHeight="1">
      <c r="A30" s="32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/>
      <c r="L30" s="19">
        <v>0</v>
      </c>
    </row>
    <row r="31" spans="1:12" ht="17.25" customHeight="1">
      <c r="A31" s="2" t="s">
        <v>44</v>
      </c>
      <c r="B31" s="31">
        <f>SUM(B32:B35)</f>
        <v>3.1523</v>
      </c>
      <c r="C31" s="31">
        <f aca="true" t="shared" si="2" ref="C31:K31">SUM(C32:C35)</f>
        <v>3.5273</v>
      </c>
      <c r="D31" s="31">
        <f t="shared" si="2"/>
        <v>3.8853</v>
      </c>
      <c r="E31" s="31">
        <f t="shared" si="2"/>
        <v>3.3774</v>
      </c>
      <c r="F31" s="31">
        <f t="shared" si="2"/>
        <v>3.4145</v>
      </c>
      <c r="G31" s="31">
        <f t="shared" si="2"/>
        <v>2.8204</v>
      </c>
      <c r="H31" s="31">
        <f t="shared" si="2"/>
        <v>3.2339</v>
      </c>
      <c r="I31" s="31">
        <f t="shared" si="2"/>
        <v>5.2077</v>
      </c>
      <c r="J31" s="31">
        <f t="shared" si="2"/>
        <v>3.262</v>
      </c>
      <c r="K31" s="31">
        <f t="shared" si="2"/>
        <v>3.2189</v>
      </c>
      <c r="L31" s="19">
        <v>0</v>
      </c>
    </row>
    <row r="32" spans="1:12" ht="17.25" customHeight="1">
      <c r="A32" s="16" t="s">
        <v>45</v>
      </c>
      <c r="B32" s="31">
        <v>3.1523</v>
      </c>
      <c r="C32" s="31">
        <v>3.5273</v>
      </c>
      <c r="D32" s="31">
        <v>3.8853</v>
      </c>
      <c r="E32" s="31">
        <v>3.3774</v>
      </c>
      <c r="F32" s="31">
        <v>3.4145</v>
      </c>
      <c r="G32" s="31">
        <v>2.8204</v>
      </c>
      <c r="H32" s="31">
        <v>3.2339</v>
      </c>
      <c r="I32" s="31">
        <v>5.2077</v>
      </c>
      <c r="J32" s="31">
        <v>3.262</v>
      </c>
      <c r="K32" s="31">
        <v>3.2189</v>
      </c>
      <c r="L32" s="19">
        <v>0</v>
      </c>
    </row>
    <row r="33" spans="1:12" ht="17.25" customHeight="1">
      <c r="A33" s="29" t="s">
        <v>46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19">
        <v>0</v>
      </c>
    </row>
    <row r="34" spans="1:12" ht="17.25" customHeight="1">
      <c r="A34" s="55" t="s">
        <v>47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56">
        <v>0</v>
      </c>
    </row>
    <row r="35" spans="1:12" ht="17.25" customHeight="1">
      <c r="A35" s="29" t="s">
        <v>48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19">
        <v>0</v>
      </c>
    </row>
    <row r="36" spans="1:12" ht="13.5" customHeight="1">
      <c r="A36" s="32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151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512267.07</v>
      </c>
      <c r="I37" s="19">
        <v>0</v>
      </c>
      <c r="J37" s="19">
        <v>0</v>
      </c>
      <c r="K37" s="19">
        <v>0</v>
      </c>
      <c r="L37" s="23">
        <f>SUM(B37:K37)</f>
        <v>512267.07</v>
      </c>
    </row>
    <row r="38" spans="1:12" ht="17.25" customHeight="1">
      <c r="A38" s="16" t="s">
        <v>49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51</v>
      </c>
      <c r="B41" s="23">
        <v>150584.0799999999</v>
      </c>
      <c r="C41" s="23">
        <v>213009.32</v>
      </c>
      <c r="D41" s="23">
        <v>231927.56000000006</v>
      </c>
      <c r="E41" s="23">
        <v>126204.39999999997</v>
      </c>
      <c r="F41" s="23">
        <v>122860.51999999996</v>
      </c>
      <c r="G41" s="23">
        <v>269262.47999999986</v>
      </c>
      <c r="H41" s="23">
        <v>137600.23999999993</v>
      </c>
      <c r="I41" s="23">
        <v>33037.320000000014</v>
      </c>
      <c r="J41" s="23">
        <v>68728.24</v>
      </c>
      <c r="K41" s="23">
        <v>69529.59999999999</v>
      </c>
      <c r="L41" s="23">
        <f>SUM(B41:K41)</f>
        <v>1422743.76</v>
      </c>
    </row>
    <row r="42" spans="1:12" ht="17.25" customHeight="1">
      <c r="A42" s="16" t="s">
        <v>52</v>
      </c>
      <c r="B42" s="23">
        <v>23742</v>
      </c>
      <c r="C42" s="23">
        <v>34024</v>
      </c>
      <c r="D42" s="23">
        <v>33969</v>
      </c>
      <c r="E42" s="23">
        <v>19397</v>
      </c>
      <c r="F42" s="23">
        <v>18176</v>
      </c>
      <c r="G42" s="23">
        <v>38930</v>
      </c>
      <c r="H42" s="23">
        <v>22434</v>
      </c>
      <c r="I42" s="23">
        <v>0</v>
      </c>
      <c r="J42" s="23">
        <v>0</v>
      </c>
      <c r="K42" s="23">
        <v>10487</v>
      </c>
      <c r="L42" s="23">
        <f>SUM(B42:K42)</f>
        <v>201159</v>
      </c>
    </row>
    <row r="43" spans="1:12" ht="17.25" customHeight="1">
      <c r="A43" s="12" t="s">
        <v>53</v>
      </c>
      <c r="B43" s="66">
        <v>886</v>
      </c>
      <c r="C43" s="66">
        <v>1234</v>
      </c>
      <c r="D43" s="66">
        <v>1263</v>
      </c>
      <c r="E43" s="66">
        <v>719</v>
      </c>
      <c r="F43" s="66">
        <v>705</v>
      </c>
      <c r="G43" s="66">
        <v>1568</v>
      </c>
      <c r="H43" s="66">
        <v>830</v>
      </c>
      <c r="I43" s="66">
        <v>0</v>
      </c>
      <c r="J43" s="66">
        <v>0</v>
      </c>
      <c r="K43" s="66">
        <v>394</v>
      </c>
      <c r="L43" s="60">
        <f>SUM(B43:K43)</f>
        <v>7599</v>
      </c>
    </row>
    <row r="44" spans="1:12" ht="17.25" customHeight="1">
      <c r="A44" s="12" t="s">
        <v>54</v>
      </c>
      <c r="B44" s="23">
        <v>26.8</v>
      </c>
      <c r="C44" s="23">
        <v>27.57</v>
      </c>
      <c r="D44" s="23">
        <v>26.9</v>
      </c>
      <c r="E44" s="23">
        <v>26.98</v>
      </c>
      <c r="F44" s="23">
        <v>25.78</v>
      </c>
      <c r="G44" s="23">
        <v>24.83</v>
      </c>
      <c r="H44" s="23">
        <v>27.03</v>
      </c>
      <c r="I44" s="66">
        <v>0</v>
      </c>
      <c r="J44" s="66">
        <v>0</v>
      </c>
      <c r="K44" s="23">
        <v>26.62</v>
      </c>
      <c r="L44" s="23">
        <f>ROUND(L42/L43,2)</f>
        <v>26.47</v>
      </c>
    </row>
    <row r="45" spans="1:12" ht="17.25" customHeight="1">
      <c r="A45" s="57" t="s">
        <v>55</v>
      </c>
      <c r="B45" s="23">
        <v>126842.0799999999</v>
      </c>
      <c r="C45" s="23">
        <v>178985.32</v>
      </c>
      <c r="D45" s="23">
        <v>197958.56000000006</v>
      </c>
      <c r="E45" s="23">
        <v>106807.39999999995</v>
      </c>
      <c r="F45" s="23">
        <v>104684.51999999996</v>
      </c>
      <c r="G45" s="23">
        <v>230332.47999999984</v>
      </c>
      <c r="H45" s="23">
        <v>115166.23999999992</v>
      </c>
      <c r="I45" s="23">
        <v>33037.320000000014</v>
      </c>
      <c r="J45" s="23">
        <v>68728.24</v>
      </c>
      <c r="K45" s="23">
        <v>59042.59999999997</v>
      </c>
      <c r="L45" s="23">
        <f>SUM(B45:K45)</f>
        <v>1221584.7599999995</v>
      </c>
    </row>
    <row r="46" spans="1:12" ht="17.25" customHeight="1">
      <c r="A46" s="59" t="s">
        <v>56</v>
      </c>
      <c r="B46" s="60">
        <v>956</v>
      </c>
      <c r="C46" s="60">
        <v>1349</v>
      </c>
      <c r="D46" s="60">
        <v>1492</v>
      </c>
      <c r="E46" s="60">
        <v>805</v>
      </c>
      <c r="F46" s="60">
        <v>789</v>
      </c>
      <c r="G46" s="60">
        <v>1736</v>
      </c>
      <c r="H46" s="60">
        <v>868</v>
      </c>
      <c r="I46" s="60">
        <v>249</v>
      </c>
      <c r="J46" s="60">
        <v>518</v>
      </c>
      <c r="K46" s="60">
        <v>445</v>
      </c>
      <c r="L46" s="60">
        <f>SUM(B46:K46)</f>
        <v>9207</v>
      </c>
    </row>
    <row r="47" spans="1:13" ht="17.25" customHeight="1">
      <c r="A47" s="59" t="s">
        <v>57</v>
      </c>
      <c r="B47" s="58">
        <v>4.28</v>
      </c>
      <c r="C47" s="58">
        <v>4.28</v>
      </c>
      <c r="D47" s="58">
        <v>4.28</v>
      </c>
      <c r="E47" s="58">
        <v>4.28</v>
      </c>
      <c r="F47" s="58">
        <v>4.28</v>
      </c>
      <c r="G47" s="58">
        <v>4.28</v>
      </c>
      <c r="H47" s="58">
        <v>4.28</v>
      </c>
      <c r="I47" s="58">
        <v>4.28</v>
      </c>
      <c r="J47" s="56">
        <v>4.28</v>
      </c>
      <c r="K47" s="56">
        <v>4.28</v>
      </c>
      <c r="L47" s="58">
        <v>4.28</v>
      </c>
      <c r="M47" s="53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58</v>
      </c>
      <c r="B49" s="22">
        <v>51126198.77000001</v>
      </c>
      <c r="C49" s="22">
        <v>75102901.51</v>
      </c>
      <c r="D49" s="22">
        <v>84178409.02999999</v>
      </c>
      <c r="E49" s="22">
        <v>47999430.30000001</v>
      </c>
      <c r="F49" s="22">
        <v>43664875.370000005</v>
      </c>
      <c r="G49" s="22">
        <v>90789446.77</v>
      </c>
      <c r="H49" s="22">
        <v>47414769.300000004</v>
      </c>
      <c r="I49" s="22">
        <v>16061614.060000004</v>
      </c>
      <c r="J49" s="22">
        <v>28047141.500000007</v>
      </c>
      <c r="K49" s="22">
        <v>21890266.090000004</v>
      </c>
      <c r="L49" s="22">
        <f aca="true" t="shared" si="3" ref="L49:L62">SUM(B49:K49)</f>
        <v>506275052.70000005</v>
      </c>
    </row>
    <row r="50" spans="1:12" ht="17.25" customHeight="1">
      <c r="A50" s="16" t="s">
        <v>59</v>
      </c>
      <c r="B50" s="23">
        <v>50600815.11</v>
      </c>
      <c r="C50" s="23">
        <v>74375551.61</v>
      </c>
      <c r="D50" s="23">
        <v>83455179.35</v>
      </c>
      <c r="E50" s="23">
        <v>47272900.66</v>
      </c>
      <c r="F50" s="23">
        <v>43231594.239999995</v>
      </c>
      <c r="G50" s="23">
        <v>90091395.38999999</v>
      </c>
      <c r="H50" s="23">
        <v>46903398.88999999</v>
      </c>
      <c r="I50" s="23">
        <v>16061614.060000004</v>
      </c>
      <c r="J50" s="23">
        <v>27613912.78</v>
      </c>
      <c r="K50" s="23">
        <v>21890266.090000004</v>
      </c>
      <c r="L50" s="23">
        <f t="shared" si="3"/>
        <v>501496628.17999995</v>
      </c>
    </row>
    <row r="51" spans="1:12" ht="17.25" customHeight="1">
      <c r="A51" s="33" t="s">
        <v>60</v>
      </c>
      <c r="B51" s="23">
        <v>47587426.59000001</v>
      </c>
      <c r="C51" s="23">
        <v>69908489.89999999</v>
      </c>
      <c r="D51" s="23">
        <v>78075161.77000001</v>
      </c>
      <c r="E51" s="23">
        <v>44218872.95999999</v>
      </c>
      <c r="F51" s="23">
        <v>39181196.29000001</v>
      </c>
      <c r="G51" s="23">
        <v>84093167.69</v>
      </c>
      <c r="H51" s="23">
        <v>43507616.460000016</v>
      </c>
      <c r="I51" s="23">
        <v>16028576.739999995</v>
      </c>
      <c r="J51" s="23">
        <v>26982265.810000002</v>
      </c>
      <c r="K51" s="23">
        <v>21644382.53</v>
      </c>
      <c r="L51" s="23">
        <f t="shared" si="3"/>
        <v>471227156.7400001</v>
      </c>
    </row>
    <row r="52" spans="1:12" ht="17.25" customHeight="1">
      <c r="A52" s="33" t="s">
        <v>61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1" t="s">
        <v>62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3" t="s">
        <v>63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v>512267.07</v>
      </c>
      <c r="I55" s="30">
        <v>0</v>
      </c>
      <c r="J55" s="30">
        <v>0</v>
      </c>
      <c r="K55" s="30">
        <v>0</v>
      </c>
      <c r="L55" s="23">
        <f t="shared" si="3"/>
        <v>512267.07</v>
      </c>
    </row>
    <row r="56" spans="1:12" ht="17.25" customHeight="1">
      <c r="A56" s="12" t="s">
        <v>64</v>
      </c>
      <c r="B56" s="23">
        <v>23742</v>
      </c>
      <c r="C56" s="23">
        <v>34024</v>
      </c>
      <c r="D56" s="23">
        <v>33969</v>
      </c>
      <c r="E56" s="23">
        <v>19397</v>
      </c>
      <c r="F56" s="23">
        <v>18176</v>
      </c>
      <c r="G56" s="23">
        <v>38930</v>
      </c>
      <c r="H56" s="23">
        <v>22434</v>
      </c>
      <c r="I56" s="19">
        <v>0</v>
      </c>
      <c r="J56" s="19">
        <v>0</v>
      </c>
      <c r="K56" s="23">
        <v>10487</v>
      </c>
      <c r="L56" s="23">
        <f t="shared" si="3"/>
        <v>201159</v>
      </c>
    </row>
    <row r="57" spans="1:12" ht="17.25" customHeight="1">
      <c r="A57" s="12" t="s">
        <v>65</v>
      </c>
      <c r="B57" s="23">
        <v>126842.0799999999</v>
      </c>
      <c r="C57" s="23">
        <v>178985.32</v>
      </c>
      <c r="D57" s="23">
        <v>197958.56000000006</v>
      </c>
      <c r="E57" s="23">
        <v>106807.39999999995</v>
      </c>
      <c r="F57" s="23">
        <v>104684.51999999996</v>
      </c>
      <c r="G57" s="23">
        <v>230332.47999999984</v>
      </c>
      <c r="H57" s="23">
        <v>115166.23999999992</v>
      </c>
      <c r="I57" s="35">
        <v>33037.320000000014</v>
      </c>
      <c r="J57" s="35">
        <v>68728.24</v>
      </c>
      <c r="K57" s="23">
        <v>59042.59999999997</v>
      </c>
      <c r="L57" s="23">
        <f t="shared" si="3"/>
        <v>1221584.7599999995</v>
      </c>
    </row>
    <row r="58" spans="1:12" ht="17.25" customHeight="1">
      <c r="A58" s="12" t="s">
        <v>66</v>
      </c>
      <c r="B58" s="23">
        <v>1911354.54</v>
      </c>
      <c r="C58" s="23">
        <v>2857447.92</v>
      </c>
      <c r="D58" s="23">
        <v>3443873.91</v>
      </c>
      <c r="E58" s="23">
        <v>1888208.53</v>
      </c>
      <c r="F58" s="23">
        <v>2561974.57</v>
      </c>
      <c r="G58" s="23">
        <v>3563763.04</v>
      </c>
      <c r="H58" s="23">
        <v>1856201.92</v>
      </c>
      <c r="I58" s="19">
        <v>0</v>
      </c>
      <c r="J58" s="19">
        <v>0</v>
      </c>
      <c r="K58" s="19">
        <v>0</v>
      </c>
      <c r="L58" s="23">
        <f t="shared" si="3"/>
        <v>18082824.43</v>
      </c>
    </row>
    <row r="59" spans="1:12" ht="17.25" customHeight="1">
      <c r="A59" s="12" t="s">
        <v>67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5">
        <v>117015.65000000002</v>
      </c>
      <c r="L59" s="23">
        <f t="shared" si="3"/>
        <v>117015.65000000002</v>
      </c>
    </row>
    <row r="60" spans="1:12" ht="17.25" customHeight="1">
      <c r="A60" s="12" t="s">
        <v>68</v>
      </c>
      <c r="B60" s="35">
        <v>891077.3300000002</v>
      </c>
      <c r="C60" s="35">
        <v>1296308.0599999998</v>
      </c>
      <c r="D60" s="35">
        <v>1521502.4799999997</v>
      </c>
      <c r="E60" s="35">
        <v>850699.1499999997</v>
      </c>
      <c r="F60" s="35">
        <v>1170953.9499999995</v>
      </c>
      <c r="G60" s="35">
        <v>1669552.7400000002</v>
      </c>
      <c r="H60" s="35">
        <v>835674.2699999998</v>
      </c>
      <c r="I60" s="19">
        <v>0</v>
      </c>
      <c r="J60" s="35">
        <v>538451.23</v>
      </c>
      <c r="K60" s="19">
        <v>0</v>
      </c>
      <c r="L60" s="23">
        <f t="shared" si="3"/>
        <v>8774219.209999999</v>
      </c>
    </row>
    <row r="61" spans="1:12" ht="17.25" customHeight="1">
      <c r="A61" s="12" t="s">
        <v>69</v>
      </c>
      <c r="B61" s="35">
        <v>60372.57</v>
      </c>
      <c r="C61" s="35">
        <v>100296.41</v>
      </c>
      <c r="D61" s="35">
        <v>182713.63</v>
      </c>
      <c r="E61" s="35">
        <v>188915.62</v>
      </c>
      <c r="F61" s="35">
        <v>194608.91</v>
      </c>
      <c r="G61" s="35">
        <v>495649.44</v>
      </c>
      <c r="H61" s="35">
        <v>54038.93</v>
      </c>
      <c r="I61" s="19">
        <v>0</v>
      </c>
      <c r="J61" s="35">
        <v>24467.5</v>
      </c>
      <c r="K61" s="35">
        <v>59338.31</v>
      </c>
      <c r="L61" s="23">
        <f t="shared" si="3"/>
        <v>1360401.32</v>
      </c>
    </row>
    <row r="62" spans="1:12" ht="17.25" customHeight="1">
      <c r="A62" s="16" t="s">
        <v>70</v>
      </c>
      <c r="B62" s="35">
        <v>525383.6599999997</v>
      </c>
      <c r="C62" s="35">
        <v>727349.9000000004</v>
      </c>
      <c r="D62" s="35">
        <v>723229.6799999998</v>
      </c>
      <c r="E62" s="35">
        <v>726529.6399999995</v>
      </c>
      <c r="F62" s="35">
        <v>433281.13</v>
      </c>
      <c r="G62" s="35">
        <v>698051.3799999999</v>
      </c>
      <c r="H62" s="35">
        <v>511370.41000000003</v>
      </c>
      <c r="I62" s="19">
        <v>0</v>
      </c>
      <c r="J62" s="35">
        <v>433228.7199999999</v>
      </c>
      <c r="K62" s="19">
        <v>0</v>
      </c>
      <c r="L62" s="23">
        <f t="shared" si="3"/>
        <v>4778424.519999999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5"/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/>
      <c r="L64" s="54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71</v>
      </c>
      <c r="B66" s="34">
        <v>-7481070.61</v>
      </c>
      <c r="C66" s="34">
        <v>-8192109.249999998</v>
      </c>
      <c r="D66" s="34">
        <v>-8593549.459999999</v>
      </c>
      <c r="E66" s="34">
        <v>-7576603.720000001</v>
      </c>
      <c r="F66" s="34">
        <v>-7360327.669999999</v>
      </c>
      <c r="G66" s="34">
        <v>-10929845.959999999</v>
      </c>
      <c r="H66" s="34">
        <v>-6166518.24</v>
      </c>
      <c r="I66" s="34">
        <v>-4651661.279999998</v>
      </c>
      <c r="J66" s="34">
        <v>-1709997.0899999996</v>
      </c>
      <c r="K66" s="34">
        <v>-1685493.5999999996</v>
      </c>
      <c r="L66" s="34">
        <f aca="true" t="shared" si="4" ref="L66:L116">SUM(B66:K66)</f>
        <v>-64347176.88</v>
      </c>
    </row>
    <row r="67" spans="1:12" ht="18.75" customHeight="1">
      <c r="A67" s="16" t="s">
        <v>72</v>
      </c>
      <c r="B67" s="34">
        <v>-5533860.2700000005</v>
      </c>
      <c r="C67" s="34">
        <v>-5471232.58</v>
      </c>
      <c r="D67" s="34">
        <v>-5187085.46</v>
      </c>
      <c r="E67" s="34">
        <v>-6016031.53</v>
      </c>
      <c r="F67" s="34">
        <v>-4842848.460000001</v>
      </c>
      <c r="G67" s="34">
        <v>-7217468.44</v>
      </c>
      <c r="H67" s="34">
        <v>-4311020</v>
      </c>
      <c r="I67" s="34">
        <v>-805704</v>
      </c>
      <c r="J67" s="34">
        <v>-1753100</v>
      </c>
      <c r="K67" s="34">
        <v>-1562440</v>
      </c>
      <c r="L67" s="34">
        <f t="shared" si="4"/>
        <v>-42700790.74</v>
      </c>
    </row>
    <row r="68" spans="1:13" s="65" customFormat="1" ht="18.75" customHeight="1">
      <c r="A68" s="59" t="s">
        <v>141</v>
      </c>
      <c r="B68" s="62">
        <v>-3654964</v>
      </c>
      <c r="C68" s="62">
        <v>-5356024</v>
      </c>
      <c r="D68" s="62">
        <v>-4548284</v>
      </c>
      <c r="E68" s="62">
        <v>-3328876</v>
      </c>
      <c r="F68" s="62">
        <v>-2088828</v>
      </c>
      <c r="G68" s="62">
        <v>-4740608</v>
      </c>
      <c r="H68" s="62">
        <v>-4311020</v>
      </c>
      <c r="I68" s="62">
        <v>-805704</v>
      </c>
      <c r="J68" s="62">
        <v>-1753100</v>
      </c>
      <c r="K68" s="62">
        <v>-1562440</v>
      </c>
      <c r="L68" s="62">
        <f t="shared" si="4"/>
        <v>-32149848</v>
      </c>
      <c r="M68" s="76"/>
    </row>
    <row r="69" spans="1:12" ht="18.75" customHeight="1">
      <c r="A69" s="12" t="s">
        <v>73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4"/>
        <v>0</v>
      </c>
    </row>
    <row r="70" spans="1:12" ht="18.75" customHeight="1">
      <c r="A70" s="12" t="s">
        <v>74</v>
      </c>
      <c r="B70" s="34">
        <v>-16092</v>
      </c>
      <c r="C70" s="34">
        <v>-6024</v>
      </c>
      <c r="D70" s="34">
        <v>-5888</v>
      </c>
      <c r="E70" s="34">
        <v>-12444</v>
      </c>
      <c r="F70" s="34">
        <v>-12396</v>
      </c>
      <c r="G70" s="34">
        <v>-6492</v>
      </c>
      <c r="H70" s="19">
        <v>0</v>
      </c>
      <c r="I70" s="19">
        <v>0</v>
      </c>
      <c r="J70" s="19">
        <v>0</v>
      </c>
      <c r="K70" s="19">
        <v>0</v>
      </c>
      <c r="L70" s="34">
        <f t="shared" si="4"/>
        <v>-59336</v>
      </c>
    </row>
    <row r="71" spans="1:12" ht="18.75" customHeight="1">
      <c r="A71" s="12" t="s">
        <v>75</v>
      </c>
      <c r="B71" s="34">
        <v>-77652</v>
      </c>
      <c r="C71" s="34">
        <v>-25320</v>
      </c>
      <c r="D71" s="34">
        <v>-27448</v>
      </c>
      <c r="E71" s="34">
        <v>-42844</v>
      </c>
      <c r="F71" s="34">
        <v>-26968</v>
      </c>
      <c r="G71" s="34">
        <v>-15920</v>
      </c>
      <c r="H71" s="19">
        <v>0</v>
      </c>
      <c r="I71" s="19">
        <v>0</v>
      </c>
      <c r="J71" s="19">
        <v>0</v>
      </c>
      <c r="K71" s="19">
        <v>0</v>
      </c>
      <c r="L71" s="34">
        <f t="shared" si="4"/>
        <v>-216152</v>
      </c>
    </row>
    <row r="72" spans="1:12" ht="18.75" customHeight="1">
      <c r="A72" s="12" t="s">
        <v>76</v>
      </c>
      <c r="B72" s="34">
        <v>-1785152.2699999998</v>
      </c>
      <c r="C72" s="34">
        <v>-83864.57999999999</v>
      </c>
      <c r="D72" s="34">
        <v>-605465.4600000001</v>
      </c>
      <c r="E72" s="34">
        <v>-2631867.53</v>
      </c>
      <c r="F72" s="34">
        <v>-2714656.46</v>
      </c>
      <c r="G72" s="34">
        <v>-2454448.44</v>
      </c>
      <c r="H72" s="19">
        <v>0</v>
      </c>
      <c r="I72" s="19">
        <v>0</v>
      </c>
      <c r="J72" s="19">
        <v>0</v>
      </c>
      <c r="K72" s="19">
        <v>0</v>
      </c>
      <c r="L72" s="34">
        <f t="shared" si="4"/>
        <v>-10275454.74</v>
      </c>
    </row>
    <row r="73" spans="1:12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4"/>
        <v>0</v>
      </c>
    </row>
    <row r="74" spans="1:12" s="65" customFormat="1" ht="18.75" customHeight="1">
      <c r="A74" s="16" t="s">
        <v>78</v>
      </c>
      <c r="B74" s="62">
        <v>-2320331.7199999997</v>
      </c>
      <c r="C74" s="62">
        <v>-3558772.11</v>
      </c>
      <c r="D74" s="34">
        <v>-4334707.52</v>
      </c>
      <c r="E74" s="62">
        <v>-2371940.88</v>
      </c>
      <c r="F74" s="34">
        <v>-2979591.7100000004</v>
      </c>
      <c r="G74" s="34">
        <v>-4407520.74</v>
      </c>
      <c r="H74" s="62">
        <v>-2278883.27</v>
      </c>
      <c r="I74" s="34">
        <v>-3672593.5699999984</v>
      </c>
      <c r="J74" s="62">
        <v>-258918.07000000007</v>
      </c>
      <c r="K74" s="62">
        <v>-239305.36999999988</v>
      </c>
      <c r="L74" s="62">
        <f t="shared" si="4"/>
        <v>-26422564.959999997</v>
      </c>
    </row>
    <row r="75" spans="1:12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4">
        <v>-1376139.6000000003</v>
      </c>
      <c r="J75" s="19">
        <v>0</v>
      </c>
      <c r="K75" s="19">
        <v>0</v>
      </c>
      <c r="L75" s="34">
        <f t="shared" si="4"/>
        <v>-1376139.6000000003</v>
      </c>
    </row>
    <row r="76" spans="1:12" ht="18.75" customHeight="1">
      <c r="A76" s="12" t="s">
        <v>80</v>
      </c>
      <c r="B76" s="19">
        <v>0</v>
      </c>
      <c r="C76" s="34">
        <v>-620.9299999999995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2">
        <f t="shared" si="4"/>
        <v>-620.9299999999995</v>
      </c>
    </row>
    <row r="77" spans="1:12" ht="18.75" customHeight="1">
      <c r="A77" s="12" t="s">
        <v>81</v>
      </c>
      <c r="B77" s="19">
        <v>0</v>
      </c>
      <c r="C77" s="19">
        <v>0</v>
      </c>
      <c r="D77" s="34">
        <v>-33100</v>
      </c>
      <c r="E77" s="19">
        <v>0</v>
      </c>
      <c r="F77" s="19">
        <v>0</v>
      </c>
      <c r="G77" s="19">
        <v>0</v>
      </c>
      <c r="H77" s="19">
        <v>0</v>
      </c>
      <c r="I77" s="43">
        <v>-77155.97</v>
      </c>
      <c r="J77" s="19">
        <v>0</v>
      </c>
      <c r="K77" s="43">
        <v>-11799.999999999995</v>
      </c>
      <c r="L77" s="62">
        <f t="shared" si="4"/>
        <v>-122055.97</v>
      </c>
    </row>
    <row r="78" spans="1:12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3">
        <v>-1320000</v>
      </c>
      <c r="J78" s="19">
        <v>0</v>
      </c>
      <c r="K78" s="19">
        <v>0</v>
      </c>
      <c r="L78" s="34">
        <f t="shared" si="4"/>
        <v>-1320000</v>
      </c>
    </row>
    <row r="79" spans="1:12" ht="18.75" customHeight="1">
      <c r="A79" s="33" t="s">
        <v>83</v>
      </c>
      <c r="B79" s="34">
        <v>-304729.9299999999</v>
      </c>
      <c r="C79" s="34">
        <v>-442370.0599999999</v>
      </c>
      <c r="D79" s="34">
        <v>-418190.0800000002</v>
      </c>
      <c r="E79" s="34">
        <v>-293260</v>
      </c>
      <c r="F79" s="34">
        <v>-259779.9599999999</v>
      </c>
      <c r="G79" s="34">
        <v>-614109.9800000001</v>
      </c>
      <c r="H79" s="34">
        <v>-300699.9699999999</v>
      </c>
      <c r="I79" s="34">
        <v>-105710</v>
      </c>
      <c r="J79" s="34">
        <v>-217930.02000000005</v>
      </c>
      <c r="K79" s="34">
        <v>-143220</v>
      </c>
      <c r="L79" s="62">
        <f t="shared" si="4"/>
        <v>-3099999.9999999995</v>
      </c>
    </row>
    <row r="80" spans="1:12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85</v>
      </c>
      <c r="B81" s="34">
        <v>-141538.34000000003</v>
      </c>
      <c r="C81" s="34">
        <v>-315482.17000000004</v>
      </c>
      <c r="D81" s="34">
        <v>-508421.01</v>
      </c>
      <c r="E81" s="34">
        <v>-228236.52</v>
      </c>
      <c r="F81" s="34">
        <v>-209076.66999999998</v>
      </c>
      <c r="G81" s="34">
        <v>-236817.62</v>
      </c>
      <c r="H81" s="34">
        <v>-159105.41</v>
      </c>
      <c r="I81" s="34">
        <v>-80483.22</v>
      </c>
      <c r="J81" s="34">
        <v>-40988.049999999996</v>
      </c>
      <c r="K81" s="34">
        <v>-84069.69</v>
      </c>
      <c r="L81" s="34">
        <f t="shared" si="4"/>
        <v>-2004218.7</v>
      </c>
    </row>
    <row r="82" spans="1:12" ht="18.75" customHeight="1">
      <c r="A82" s="12" t="s">
        <v>86</v>
      </c>
      <c r="B82" s="34">
        <v>-936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34">
        <f t="shared" si="4"/>
        <v>-936</v>
      </c>
    </row>
    <row r="83" spans="1:12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4"/>
        <v>0</v>
      </c>
    </row>
    <row r="84" spans="1:12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4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34">
        <v>-1105.36</v>
      </c>
      <c r="H85" s="19">
        <v>0</v>
      </c>
      <c r="I85" s="19">
        <v>0</v>
      </c>
      <c r="J85" s="19">
        <v>0</v>
      </c>
      <c r="K85" s="34">
        <v>-215.68</v>
      </c>
      <c r="L85" s="34">
        <f t="shared" si="4"/>
        <v>-1321.04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4"/>
        <v>0</v>
      </c>
    </row>
    <row r="87" spans="1:12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4"/>
        <v>0</v>
      </c>
    </row>
    <row r="88" spans="1:12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4"/>
        <v>0</v>
      </c>
    </row>
    <row r="89" spans="1:12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4"/>
        <v>0</v>
      </c>
    </row>
    <row r="91" spans="1:12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2">
        <v>-62000</v>
      </c>
      <c r="H91" s="19">
        <v>0</v>
      </c>
      <c r="I91" s="19">
        <v>0</v>
      </c>
      <c r="J91" s="19">
        <v>0</v>
      </c>
      <c r="K91" s="19">
        <v>0</v>
      </c>
      <c r="L91" s="62">
        <f t="shared" si="4"/>
        <v>-62000</v>
      </c>
    </row>
    <row r="92" spans="1:12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4"/>
        <v>0</v>
      </c>
    </row>
    <row r="93" spans="1:12" ht="18.75" customHeight="1">
      <c r="A93" s="12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4"/>
        <v>0</v>
      </c>
    </row>
    <row r="94" spans="1:12" ht="18.75" customHeight="1">
      <c r="A94" s="12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4"/>
        <v>0</v>
      </c>
    </row>
    <row r="95" spans="1:12" ht="18.75" customHeight="1">
      <c r="A95" s="12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4"/>
        <v>0</v>
      </c>
    </row>
    <row r="96" spans="1:13" ht="18.75" customHeight="1">
      <c r="A96" s="12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4"/>
        <v>0</v>
      </c>
      <c r="M96" s="52"/>
    </row>
    <row r="97" spans="1:13" ht="18.75" customHeight="1">
      <c r="A97" s="12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4"/>
        <v>0</v>
      </c>
      <c r="M97" s="51"/>
    </row>
    <row r="98" spans="1:13" ht="18.75" customHeight="1">
      <c r="A98" s="12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4"/>
        <v>0</v>
      </c>
      <c r="M98" s="51"/>
    </row>
    <row r="99" spans="1:13" ht="18.75" customHeight="1">
      <c r="A99" s="12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4"/>
        <v>0</v>
      </c>
      <c r="M99" s="51"/>
    </row>
    <row r="100" spans="1:13" ht="18.75" customHeight="1">
      <c r="A100" s="12" t="s">
        <v>104</v>
      </c>
      <c r="B100" s="34">
        <v>-81822.59</v>
      </c>
      <c r="C100" s="34">
        <v>-122323.61</v>
      </c>
      <c r="D100" s="34">
        <v>-147427.74</v>
      </c>
      <c r="E100" s="34">
        <v>-80831.74</v>
      </c>
      <c r="F100" s="34">
        <v>-109674.79</v>
      </c>
      <c r="G100" s="34">
        <v>-152560.04</v>
      </c>
      <c r="H100" s="34">
        <v>-79461.59</v>
      </c>
      <c r="I100" s="19">
        <v>0</v>
      </c>
      <c r="J100" s="19">
        <v>0</v>
      </c>
      <c r="K100" s="19">
        <v>0</v>
      </c>
      <c r="L100" s="34">
        <f t="shared" si="4"/>
        <v>-774102.1</v>
      </c>
      <c r="M100" s="51"/>
    </row>
    <row r="101" spans="1:13" ht="18.75" customHeight="1">
      <c r="A101" s="12" t="s">
        <v>105</v>
      </c>
      <c r="B101" s="34">
        <v>-1791304.86</v>
      </c>
      <c r="C101" s="34">
        <v>-2677975.34</v>
      </c>
      <c r="D101" s="34">
        <v>-3227568.69</v>
      </c>
      <c r="E101" s="34">
        <v>-1769612.62</v>
      </c>
      <c r="F101" s="34">
        <v>-2401060.29</v>
      </c>
      <c r="G101" s="34">
        <v>-3339927.74</v>
      </c>
      <c r="H101" s="34">
        <v>-1739616.3</v>
      </c>
      <c r="I101" s="19">
        <v>0</v>
      </c>
      <c r="J101" s="19">
        <v>0</v>
      </c>
      <c r="K101" s="19">
        <v>0</v>
      </c>
      <c r="L101" s="34">
        <f t="shared" si="4"/>
        <v>-16947065.84</v>
      </c>
      <c r="M101" s="51"/>
    </row>
    <row r="102" spans="1:13" s="65" customFormat="1" ht="18.75" customHeight="1">
      <c r="A102" s="59" t="s">
        <v>106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4"/>
        <v>0</v>
      </c>
      <c r="M102" s="64"/>
    </row>
    <row r="103" spans="1:13" ht="18.75" customHeight="1">
      <c r="A103" s="59" t="s">
        <v>107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0">
        <f t="shared" si="4"/>
        <v>0</v>
      </c>
      <c r="M103" s="51"/>
    </row>
    <row r="104" spans="1:13" ht="18.75" customHeight="1">
      <c r="A104" s="59" t="s">
        <v>108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0">
        <f t="shared" si="4"/>
        <v>0</v>
      </c>
      <c r="M104" s="51"/>
    </row>
    <row r="105" spans="1:13" ht="18.75" customHeight="1">
      <c r="A105" s="68" t="s">
        <v>109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4"/>
        <v>0</v>
      </c>
      <c r="M105" s="51"/>
    </row>
    <row r="106" spans="1:13" ht="18.75" customHeight="1">
      <c r="A106" s="15" t="s">
        <v>110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4"/>
        <v>0</v>
      </c>
      <c r="M106" s="51"/>
    </row>
    <row r="107" spans="1:13" ht="18.75" customHeight="1">
      <c r="A107" s="15" t="s">
        <v>111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4"/>
        <v>0</v>
      </c>
      <c r="M107" s="51"/>
    </row>
    <row r="108" spans="1:13" ht="18.75" customHeight="1">
      <c r="A108" s="15" t="s">
        <v>112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2">
        <v>-713104.78</v>
      </c>
      <c r="J108" s="19">
        <v>0</v>
      </c>
      <c r="K108" s="19">
        <v>0</v>
      </c>
      <c r="L108" s="62">
        <f t="shared" si="4"/>
        <v>-713104.78</v>
      </c>
      <c r="M108" s="51"/>
    </row>
    <row r="109" spans="1:13" s="65" customFormat="1" ht="18.75" customHeight="1">
      <c r="A109" s="59" t="s">
        <v>113</v>
      </c>
      <c r="B109" s="19">
        <v>0</v>
      </c>
      <c r="C109" s="19">
        <v>0</v>
      </c>
      <c r="D109" s="56">
        <v>0</v>
      </c>
      <c r="E109" s="56">
        <v>0</v>
      </c>
      <c r="F109" s="56">
        <v>0</v>
      </c>
      <c r="G109" s="34">
        <v>-1000</v>
      </c>
      <c r="H109" s="56">
        <v>0</v>
      </c>
      <c r="I109" s="19">
        <v>0</v>
      </c>
      <c r="J109" s="56">
        <v>0</v>
      </c>
      <c r="K109" s="56">
        <v>0</v>
      </c>
      <c r="L109" s="34">
        <f t="shared" si="4"/>
        <v>-1000</v>
      </c>
      <c r="M109" s="64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1"/>
    </row>
    <row r="111" spans="1:13" ht="18.75" customHeight="1">
      <c r="A111" s="16" t="s">
        <v>144</v>
      </c>
      <c r="B111" s="34">
        <v>378381.16000000003</v>
      </c>
      <c r="C111" s="34">
        <v>836961.5</v>
      </c>
      <c r="D111" s="34">
        <v>915989.15</v>
      </c>
      <c r="E111" s="34">
        <v>794845.0299999999</v>
      </c>
      <c r="F111" s="34">
        <v>462155.06</v>
      </c>
      <c r="G111" s="34">
        <v>699281.83</v>
      </c>
      <c r="H111" s="34">
        <v>455328.61</v>
      </c>
      <c r="I111" s="34">
        <v>-173363.71</v>
      </c>
      <c r="J111" s="34">
        <v>285096.96</v>
      </c>
      <c r="K111" s="34">
        <v>116251.76999999999</v>
      </c>
      <c r="L111" s="34">
        <f t="shared" si="4"/>
        <v>4770927.359999999</v>
      </c>
      <c r="M111" s="51"/>
    </row>
    <row r="112" spans="1:13" ht="18.75" customHeight="1">
      <c r="A112" s="16" t="s">
        <v>145</v>
      </c>
      <c r="B112" s="34">
        <v>-5259.78</v>
      </c>
      <c r="C112" s="34">
        <v>933.9399999999999</v>
      </c>
      <c r="D112" s="34">
        <v>12254.37</v>
      </c>
      <c r="E112" s="34">
        <v>16523.66</v>
      </c>
      <c r="F112" s="34">
        <v>-42.56</v>
      </c>
      <c r="G112" s="34">
        <v>-4138.61</v>
      </c>
      <c r="H112" s="34">
        <v>-31943.58</v>
      </c>
      <c r="I112" s="19">
        <v>0</v>
      </c>
      <c r="J112" s="34">
        <v>16924.02</v>
      </c>
      <c r="K112" s="19">
        <v>0</v>
      </c>
      <c r="L112" s="34">
        <f t="shared" si="4"/>
        <v>5251.459999999999</v>
      </c>
      <c r="M112" s="52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0">
        <f t="shared" si="4"/>
        <v>0</v>
      </c>
      <c r="M113" s="50"/>
    </row>
    <row r="114" spans="1:13" ht="18.75" customHeight="1">
      <c r="A114" s="16" t="s">
        <v>114</v>
      </c>
      <c r="B114" s="24">
        <v>43645128.16</v>
      </c>
      <c r="C114" s="24">
        <v>66910792.25999999</v>
      </c>
      <c r="D114" s="24">
        <v>75584859.56999998</v>
      </c>
      <c r="E114" s="24">
        <v>40422826.58</v>
      </c>
      <c r="F114" s="24">
        <v>36304547.699999996</v>
      </c>
      <c r="G114" s="24">
        <v>79859600.81</v>
      </c>
      <c r="H114" s="24">
        <v>41248251.06</v>
      </c>
      <c r="I114" s="24">
        <v>11409952.779999997</v>
      </c>
      <c r="J114" s="24">
        <v>26337144.410000008</v>
      </c>
      <c r="K114" s="24">
        <v>20204772.49</v>
      </c>
      <c r="L114" s="44">
        <f t="shared" si="4"/>
        <v>441927875.81999993</v>
      </c>
      <c r="M114" s="70"/>
    </row>
    <row r="115" spans="1:13" ht="18" customHeight="1">
      <c r="A115" s="16" t="s">
        <v>115</v>
      </c>
      <c r="B115" s="24">
        <v>43125004.27999998</v>
      </c>
      <c r="C115" s="24">
        <v>66182508.420000024</v>
      </c>
      <c r="D115" s="24">
        <v>74849375.52</v>
      </c>
      <c r="E115" s="24">
        <v>39679773.28</v>
      </c>
      <c r="F115" s="24">
        <v>35871309.13</v>
      </c>
      <c r="G115" s="24">
        <v>79165688.04</v>
      </c>
      <c r="H115" s="24">
        <v>40768824.23</v>
      </c>
      <c r="I115" s="24">
        <v>11409952.779999997</v>
      </c>
      <c r="J115" s="24">
        <v>25886991.67</v>
      </c>
      <c r="K115" s="24">
        <v>20204772.49</v>
      </c>
      <c r="L115" s="44">
        <f t="shared" si="4"/>
        <v>437144199.84000003</v>
      </c>
      <c r="M115" s="50"/>
    </row>
    <row r="116" spans="1:13" ht="18.75" customHeight="1">
      <c r="A116" s="16" t="s">
        <v>116</v>
      </c>
      <c r="B116" s="24">
        <v>520123.8799999997</v>
      </c>
      <c r="C116" s="24">
        <v>728283.8400000004</v>
      </c>
      <c r="D116" s="24">
        <v>735484.0499999998</v>
      </c>
      <c r="E116" s="24">
        <v>743053.2999999995</v>
      </c>
      <c r="F116" s="24">
        <v>433238.57</v>
      </c>
      <c r="G116" s="24">
        <v>693912.7699999999</v>
      </c>
      <c r="H116" s="24">
        <v>479426.83</v>
      </c>
      <c r="I116" s="19">
        <v>0</v>
      </c>
      <c r="J116" s="24">
        <v>450152.7399999999</v>
      </c>
      <c r="K116" s="24">
        <v>0</v>
      </c>
      <c r="L116" s="44">
        <f t="shared" si="4"/>
        <v>4783675.9799999995</v>
      </c>
      <c r="M116" s="71"/>
    </row>
    <row r="117" spans="1:14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0">
        <f>SUM(B117:J117)</f>
        <v>0</v>
      </c>
      <c r="N117" s="53"/>
    </row>
    <row r="118" spans="1:12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0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8.75" customHeight="1">
      <c r="A121" s="8"/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/>
    </row>
    <row r="122" spans="1:13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8">
        <f>SUM(L123:L143)</f>
        <v>441927875.87</v>
      </c>
      <c r="M122" s="50"/>
    </row>
    <row r="123" spans="1:12" ht="18.75" customHeight="1">
      <c r="A123" s="26" t="s">
        <v>120</v>
      </c>
      <c r="B123" s="24">
        <v>5550585.789999999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8">
        <f>SUM(B123:K123)</f>
        <v>5550585.789999999</v>
      </c>
    </row>
    <row r="124" spans="1:12" ht="18.75" customHeight="1">
      <c r="A124" s="26" t="s">
        <v>121</v>
      </c>
      <c r="B124" s="24">
        <v>38094542.36000001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8">
        <f>SUM(B124:K124)</f>
        <v>38094542.36000001</v>
      </c>
    </row>
    <row r="125" spans="1:12" ht="18.75" customHeight="1">
      <c r="A125" s="26" t="s">
        <v>122</v>
      </c>
      <c r="B125" s="37">
        <v>0</v>
      </c>
      <c r="C125" s="24">
        <v>66910792.25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8">
        <f>SUM(B125:K125)</f>
        <v>66910792.25</v>
      </c>
    </row>
    <row r="126" spans="1:12" ht="18.75" customHeight="1">
      <c r="A126" s="26" t="s">
        <v>123</v>
      </c>
      <c r="B126" s="37">
        <v>0</v>
      </c>
      <c r="C126" s="37">
        <v>0</v>
      </c>
      <c r="D126" s="24">
        <v>70344545.49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8">
        <f aca="true" t="shared" si="5" ref="L126:L143">SUM(B126:K126)</f>
        <v>70344545.49</v>
      </c>
    </row>
    <row r="127" spans="1:12" ht="18.75" customHeight="1">
      <c r="A127" s="26" t="s">
        <v>124</v>
      </c>
      <c r="B127" s="37">
        <v>0</v>
      </c>
      <c r="C127" s="37">
        <v>0</v>
      </c>
      <c r="D127" s="24">
        <v>5240314.1099999985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8">
        <f t="shared" si="5"/>
        <v>5240314.1099999985</v>
      </c>
    </row>
    <row r="128" spans="1:12" ht="18.75" customHeight="1">
      <c r="A128" s="26" t="s">
        <v>125</v>
      </c>
      <c r="B128" s="37">
        <v>0</v>
      </c>
      <c r="C128" s="37">
        <v>0</v>
      </c>
      <c r="D128" s="37">
        <v>0</v>
      </c>
      <c r="E128" s="24">
        <v>40018598.430000015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8">
        <f t="shared" si="5"/>
        <v>40018598.430000015</v>
      </c>
    </row>
    <row r="129" spans="1:12" ht="18.75" customHeight="1">
      <c r="A129" s="26" t="s">
        <v>126</v>
      </c>
      <c r="B129" s="37">
        <v>0</v>
      </c>
      <c r="C129" s="37">
        <v>0</v>
      </c>
      <c r="D129" s="37">
        <v>0</v>
      </c>
      <c r="E129" s="24">
        <v>404228.13999999996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8">
        <f t="shared" si="5"/>
        <v>404228.13999999996</v>
      </c>
    </row>
    <row r="130" spans="1:12" ht="18.75" customHeight="1">
      <c r="A130" s="26" t="s">
        <v>127</v>
      </c>
      <c r="B130" s="37">
        <v>0</v>
      </c>
      <c r="C130" s="37">
        <v>0</v>
      </c>
      <c r="D130" s="37">
        <v>0</v>
      </c>
      <c r="E130" s="37">
        <v>0</v>
      </c>
      <c r="F130" s="24">
        <v>11310587.610000001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8">
        <f t="shared" si="5"/>
        <v>11310587.610000001</v>
      </c>
    </row>
    <row r="131" spans="1:12" ht="18.75" customHeight="1">
      <c r="A131" s="26" t="s">
        <v>128</v>
      </c>
      <c r="B131" s="37">
        <v>0</v>
      </c>
      <c r="C131" s="37">
        <v>0</v>
      </c>
      <c r="D131" s="37">
        <v>0</v>
      </c>
      <c r="E131" s="37">
        <v>0</v>
      </c>
      <c r="F131" s="24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8">
        <f t="shared" si="5"/>
        <v>0</v>
      </c>
    </row>
    <row r="132" spans="1:12" ht="18.75" customHeight="1">
      <c r="A132" s="26" t="s">
        <v>129</v>
      </c>
      <c r="B132" s="37">
        <v>0</v>
      </c>
      <c r="C132" s="37">
        <v>0</v>
      </c>
      <c r="D132" s="37">
        <v>0</v>
      </c>
      <c r="E132" s="37">
        <v>0</v>
      </c>
      <c r="F132" s="24">
        <v>2793933.9999999995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8">
        <f t="shared" si="5"/>
        <v>2793933.9999999995</v>
      </c>
    </row>
    <row r="133" spans="1:12" ht="18.75" customHeight="1">
      <c r="A133" s="26" t="s">
        <v>130</v>
      </c>
      <c r="B133" s="63">
        <v>0</v>
      </c>
      <c r="C133" s="63">
        <v>0</v>
      </c>
      <c r="D133" s="63">
        <v>0</v>
      </c>
      <c r="E133" s="63">
        <v>0</v>
      </c>
      <c r="F133" s="24">
        <v>22200026.080000002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38">
        <f t="shared" si="5"/>
        <v>22200026.080000002</v>
      </c>
    </row>
    <row r="134" spans="1:12" ht="18.75" customHeight="1">
      <c r="A134" s="26" t="s">
        <v>131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24">
        <v>23117898</v>
      </c>
      <c r="H134" s="37">
        <v>0</v>
      </c>
      <c r="I134" s="37">
        <v>0</v>
      </c>
      <c r="J134" s="37">
        <v>0</v>
      </c>
      <c r="K134" s="37">
        <v>0</v>
      </c>
      <c r="L134" s="38">
        <f t="shared" si="5"/>
        <v>23117898</v>
      </c>
    </row>
    <row r="135" spans="1:12" ht="18.75" customHeight="1">
      <c r="A135" s="26" t="s">
        <v>132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24">
        <v>1919470.6400000001</v>
      </c>
      <c r="H135" s="37">
        <v>0</v>
      </c>
      <c r="I135" s="37">
        <v>0</v>
      </c>
      <c r="J135" s="37">
        <v>0</v>
      </c>
      <c r="K135" s="37">
        <v>0</v>
      </c>
      <c r="L135" s="38">
        <f t="shared" si="5"/>
        <v>1919470.6400000001</v>
      </c>
    </row>
    <row r="136" spans="1:12" ht="18.75" customHeight="1">
      <c r="A136" s="26" t="s">
        <v>133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24">
        <v>10953853.22</v>
      </c>
      <c r="H136" s="37">
        <v>0</v>
      </c>
      <c r="I136" s="37">
        <v>0</v>
      </c>
      <c r="J136" s="37">
        <v>0</v>
      </c>
      <c r="K136" s="37">
        <v>0</v>
      </c>
      <c r="L136" s="38">
        <f t="shared" si="5"/>
        <v>10953853.22</v>
      </c>
    </row>
    <row r="137" spans="1:12" ht="18.75" customHeight="1">
      <c r="A137" s="26" t="s">
        <v>134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  <c r="G137" s="24">
        <v>11330484.420000002</v>
      </c>
      <c r="H137" s="37">
        <v>0</v>
      </c>
      <c r="I137" s="37">
        <v>0</v>
      </c>
      <c r="J137" s="37">
        <v>0</v>
      </c>
      <c r="K137" s="37">
        <v>0</v>
      </c>
      <c r="L137" s="38">
        <f t="shared" si="5"/>
        <v>11330484.420000002</v>
      </c>
    </row>
    <row r="138" spans="1:12" ht="18.75" customHeight="1">
      <c r="A138" s="26" t="s">
        <v>135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24">
        <v>32537894.529999997</v>
      </c>
      <c r="H138" s="37">
        <v>0</v>
      </c>
      <c r="I138" s="37">
        <v>0</v>
      </c>
      <c r="J138" s="37">
        <v>0</v>
      </c>
      <c r="K138" s="37">
        <v>0</v>
      </c>
      <c r="L138" s="38">
        <f t="shared" si="5"/>
        <v>32537894.529999997</v>
      </c>
    </row>
    <row r="139" spans="1:12" ht="18.75" customHeight="1">
      <c r="A139" s="26" t="s">
        <v>136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24">
        <v>14397326.61</v>
      </c>
      <c r="I139" s="37">
        <v>0</v>
      </c>
      <c r="J139" s="37">
        <v>0</v>
      </c>
      <c r="K139" s="37">
        <v>0</v>
      </c>
      <c r="L139" s="38">
        <f t="shared" si="5"/>
        <v>14397326.61</v>
      </c>
    </row>
    <row r="140" spans="1:12" ht="18.75" customHeight="1">
      <c r="A140" s="26" t="s">
        <v>137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24">
        <v>26850924.5</v>
      </c>
      <c r="I140" s="37">
        <v>0</v>
      </c>
      <c r="J140" s="37">
        <v>0</v>
      </c>
      <c r="K140" s="37">
        <v>0</v>
      </c>
      <c r="L140" s="38">
        <f t="shared" si="5"/>
        <v>26850924.5</v>
      </c>
    </row>
    <row r="141" spans="1:12" ht="18.75" customHeight="1">
      <c r="A141" s="26" t="s">
        <v>138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24">
        <v>11409952.78</v>
      </c>
      <c r="J141" s="37">
        <v>0</v>
      </c>
      <c r="K141" s="37">
        <v>0</v>
      </c>
      <c r="L141" s="38">
        <f t="shared" si="5"/>
        <v>11409952.78</v>
      </c>
    </row>
    <row r="142" spans="1:12" ht="18.75" customHeight="1">
      <c r="A142" s="26" t="s">
        <v>139</v>
      </c>
      <c r="B142" s="37">
        <v>0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24">
        <v>26337144.42000001</v>
      </c>
      <c r="K142" s="18">
        <v>0</v>
      </c>
      <c r="L142" s="38">
        <f t="shared" si="5"/>
        <v>26337144.42000001</v>
      </c>
    </row>
    <row r="143" spans="1:12" ht="18.75" customHeight="1">
      <c r="A143" s="69" t="s">
        <v>140</v>
      </c>
      <c r="B143" s="39">
        <v>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40">
        <v>20204772.49</v>
      </c>
      <c r="L143" s="41">
        <f t="shared" si="5"/>
        <v>20204772.49</v>
      </c>
    </row>
    <row r="144" spans="1:12" ht="18.75" customHeight="1">
      <c r="A144" s="67" t="s">
        <v>146</v>
      </c>
      <c r="B144" s="46">
        <v>0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f>J114-J143</f>
        <v>26337144.410000008</v>
      </c>
      <c r="K144" s="46"/>
      <c r="L144" s="47"/>
    </row>
    <row r="145" ht="18" customHeight="1">
      <c r="A145" s="67" t="s">
        <v>147</v>
      </c>
    </row>
    <row r="146" ht="18" customHeight="1">
      <c r="A146" s="67" t="s">
        <v>148</v>
      </c>
    </row>
    <row r="147" ht="18" customHeight="1">
      <c r="A147" s="67" t="s">
        <v>149</v>
      </c>
    </row>
    <row r="148" ht="18" customHeight="1">
      <c r="A148" s="67" t="s">
        <v>150</v>
      </c>
    </row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2018-11-09T12:13:07Z</dcterms:modified>
  <cp:category/>
  <cp:version/>
  <cp:contentType/>
  <cp:contentStatus/>
</cp:coreProperties>
</file>